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IGESIMA OCTAVA EXTRA\"/>
    </mc:Choice>
  </mc:AlternateContent>
  <bookViews>
    <workbookView xWindow="0" yWindow="0" windowWidth="20490" windowHeight="7755" firstSheet="1" activeTab="2"/>
  </bookViews>
  <sheets>
    <sheet name="PREMISAS INTERCAMPAÑA " sheetId="1" state="hidden" r:id="rId1"/>
    <sheet name="INTERCAMPAÑA LOC 9 MIN" sheetId="2" r:id="rId2"/>
    <sheet name="MODELO INTERCAMPAÑA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D31" i="4" l="1"/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F7" i="1" l="1"/>
  <c r="G7" i="1" s="1"/>
  <c r="C5" i="2"/>
  <c r="C29" i="1"/>
  <c r="E10" i="1"/>
  <c r="F10" i="1" l="1"/>
  <c r="E6" i="2"/>
  <c r="E10" i="2"/>
  <c r="E14" i="2"/>
  <c r="E7" i="2"/>
  <c r="E11" i="2"/>
  <c r="E15" i="2"/>
  <c r="D14" i="2"/>
  <c r="F14" i="2" s="1"/>
  <c r="E13" i="2"/>
  <c r="E17" i="2"/>
  <c r="E18" i="2"/>
  <c r="E8" i="2"/>
  <c r="E12" i="2"/>
  <c r="E16" i="2"/>
  <c r="D15" i="2"/>
  <c r="F15" i="2" s="1"/>
  <c r="E9" i="2"/>
  <c r="D16" i="2"/>
  <c r="F16" i="2" s="1"/>
  <c r="D17" i="2"/>
  <c r="F17" i="2" s="1"/>
  <c r="D13" i="2"/>
  <c r="F13" i="2" s="1"/>
  <c r="D4" i="2"/>
  <c r="G10" i="1"/>
  <c r="E5" i="2"/>
  <c r="D18" i="2"/>
  <c r="F18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5" i="2"/>
  <c r="D3" i="2"/>
  <c r="C33" i="4" l="1"/>
  <c r="E17" i="1"/>
  <c r="E26" i="1"/>
  <c r="C42" i="4"/>
  <c r="E22" i="1"/>
  <c r="C38" i="4"/>
  <c r="E24" i="1"/>
  <c r="C40" i="4"/>
  <c r="C37" i="4"/>
  <c r="E21" i="1"/>
  <c r="E18" i="1"/>
  <c r="C34" i="4"/>
  <c r="E19" i="1"/>
  <c r="C35" i="4"/>
  <c r="E28" i="1"/>
  <c r="C44" i="4"/>
  <c r="E23" i="1"/>
  <c r="C39" i="4"/>
  <c r="C41" i="4"/>
  <c r="E25" i="1"/>
  <c r="E16" i="1"/>
  <c r="C32" i="4"/>
  <c r="E20" i="1"/>
  <c r="C36" i="4"/>
  <c r="C43" i="4"/>
  <c r="E27" i="1"/>
  <c r="E19" i="2"/>
  <c r="F5" i="2"/>
  <c r="D19" i="2"/>
  <c r="F19" i="2" l="1"/>
  <c r="C31" i="4"/>
  <c r="E15" i="1"/>
  <c r="D34" i="4"/>
  <c r="F34" i="4" l="1"/>
  <c r="F31" i="4"/>
  <c r="D37" i="4"/>
  <c r="D32" i="4"/>
  <c r="F32" i="4" s="1"/>
  <c r="D38" i="4"/>
  <c r="F38" i="4" s="1"/>
  <c r="D43" i="4"/>
  <c r="F43" i="4" s="1"/>
  <c r="D35" i="4"/>
  <c r="F35" i="4" s="1"/>
  <c r="D44" i="4"/>
  <c r="F44" i="4" s="1"/>
  <c r="D39" i="4"/>
  <c r="F39" i="4" s="1"/>
  <c r="D41" i="4"/>
  <c r="F41" i="4" s="1"/>
  <c r="D40" i="4"/>
  <c r="F40" i="4" s="1"/>
  <c r="D33" i="4"/>
  <c r="F33" i="4" s="1"/>
  <c r="D42" i="4"/>
  <c r="F42" i="4" s="1"/>
  <c r="D36" i="4"/>
  <c r="F36" i="4" s="1"/>
  <c r="D45" i="4"/>
  <c r="F37" i="4" l="1"/>
  <c r="D46" i="4"/>
  <c r="E29" i="1"/>
  <c r="F33" i="1" s="1"/>
  <c r="E22" i="2" s="1"/>
  <c r="C45" i="4" l="1"/>
  <c r="C46" i="4" l="1"/>
  <c r="F46" i="4" s="1"/>
  <c r="F45" i="4"/>
</calcChain>
</file>

<file path=xl/sharedStrings.xml><?xml version="1.0" encoding="utf-8"?>
<sst xmlns="http://schemas.openxmlformats.org/spreadsheetml/2006/main" count="1426" uniqueCount="42">
  <si>
    <t>ENTIDAD</t>
  </si>
  <si>
    <t>DIAS</t>
  </si>
  <si>
    <t>MINUTOS</t>
  </si>
  <si>
    <t>PROMOCIONALES DIARIOS</t>
  </si>
  <si>
    <t>PROMOCIONALES EN EL PERIODO</t>
  </si>
  <si>
    <t>TOTAL</t>
  </si>
  <si>
    <t>PORCENTAJE MÍNIMO</t>
  </si>
  <si>
    <t>PARTIDOS</t>
  </si>
  <si>
    <t>PORCENTAJE DE VOTACIÓN</t>
  </si>
  <si>
    <t>PROMOCIONALES DE INTERCAMPAÑA</t>
  </si>
  <si>
    <t>PAN</t>
  </si>
  <si>
    <t>PRI</t>
  </si>
  <si>
    <t>PRD</t>
  </si>
  <si>
    <t>PT</t>
  </si>
  <si>
    <t>PVEM</t>
  </si>
  <si>
    <t>MC</t>
  </si>
  <si>
    <t>MORENA</t>
  </si>
  <si>
    <t>ES</t>
  </si>
  <si>
    <t>Merma de promocionales para el Instituto:</t>
  </si>
  <si>
    <t>Partido o Coalición</t>
  </si>
  <si>
    <t>Promocionales que le corresponde a cada partido político
(A + C)</t>
  </si>
  <si>
    <t>Fracciones de promocionales sobrantes del 100% igualitario</t>
  </si>
  <si>
    <t>Vigencia:</t>
  </si>
  <si>
    <t>No. de
impactos</t>
  </si>
  <si>
    <t>PNA</t>
  </si>
  <si>
    <t>ASIGN</t>
  </si>
  <si>
    <t>CONTEO</t>
  </si>
  <si>
    <t>FEBRERO</t>
  </si>
  <si>
    <t>MARZO</t>
  </si>
  <si>
    <t>INE</t>
  </si>
  <si>
    <t>ABRIL</t>
  </si>
  <si>
    <t>IHG</t>
  </si>
  <si>
    <t>PSG</t>
  </si>
  <si>
    <t>CG</t>
  </si>
  <si>
    <t>PPG</t>
  </si>
  <si>
    <t>PSM</t>
  </si>
  <si>
    <t>Del 12 de febrero al 28 de abril de 2018</t>
  </si>
  <si>
    <t>PAUTA DE INTERCAMPAÑA PARA EL PROCESO ELECTORAL LOCAL DE GUERRERO 2018</t>
  </si>
  <si>
    <t>GUERRERO</t>
  </si>
  <si>
    <t>INTERCAMPAÑA GUERRERO</t>
  </si>
  <si>
    <t>MODELO DE PAUTA DE INTERCAMPAÑA PARA EL PROCESO ELECTORAL LOCAL DE GUERRERO 2018</t>
  </si>
  <si>
    <t>Promocionales sobrantes  para el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</si>
</sst>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dd"/>
    <numFmt numFmtId="166" formatCode="ddd"/>
    <numFmt numFmtId="167" formatCode="###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rgb="FFFF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CC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660000"/>
      <name val="Calibri"/>
      <family val="2"/>
    </font>
    <font>
      <b/>
      <sz val="10"/>
      <color indexed="13"/>
      <name val="Arial"/>
      <family val="2"/>
    </font>
    <font>
      <b/>
      <sz val="10"/>
      <color rgb="FF0070C0"/>
      <name val="Arial"/>
      <family val="2"/>
    </font>
    <font>
      <b/>
      <sz val="10"/>
      <color rgb="FFFFFFFF"/>
      <name val="Arial"/>
      <family val="2"/>
    </font>
    <font>
      <b/>
      <sz val="10"/>
      <color rgb="FFFF00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FFFF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889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65" fontId="7" fillId="6" borderId="1" xfId="1" applyNumberFormat="1" applyFill="1" applyBorder="1" applyAlignment="1">
      <alignment horizontal="center"/>
    </xf>
    <xf numFmtId="166" fontId="7" fillId="4" borderId="1" xfId="1" applyNumberForma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0" fontId="13" fillId="11" borderId="1" xfId="0" applyNumberFormat="1" applyFont="1" applyFill="1" applyBorder="1" applyAlignment="1" applyProtection="1">
      <alignment horizontal="center" vertical="center" wrapText="1"/>
    </xf>
    <xf numFmtId="0" fontId="14" fillId="12" borderId="1" xfId="0" applyNumberFormat="1" applyFont="1" applyFill="1" applyBorder="1" applyAlignment="1" applyProtection="1">
      <alignment horizontal="center" vertical="center" wrapText="1"/>
    </xf>
    <xf numFmtId="0" fontId="15" fillId="5" borderId="1" xfId="0" applyNumberFormat="1" applyFont="1" applyFill="1" applyBorder="1" applyAlignment="1" applyProtection="1">
      <alignment horizontal="center" vertical="center" wrapText="1"/>
    </xf>
    <xf numFmtId="0" fontId="16" fillId="5" borderId="1" xfId="0" applyNumberFormat="1" applyFont="1" applyFill="1" applyBorder="1" applyAlignment="1" applyProtection="1">
      <alignment horizontal="center" vertical="center" wrapText="1"/>
    </xf>
    <xf numFmtId="0" fontId="15" fillId="13" borderId="1" xfId="0" applyNumberFormat="1" applyFont="1" applyFill="1" applyBorder="1" applyAlignment="1" applyProtection="1">
      <alignment horizontal="center" vertical="center" wrapText="1"/>
    </xf>
    <xf numFmtId="0" fontId="9" fillId="7" borderId="1" xfId="1" applyNumberFormat="1" applyFont="1" applyFill="1" applyBorder="1" applyAlignment="1" applyProtection="1">
      <alignment horizontal="center" vertic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8" fillId="14" borderId="1" xfId="1" applyNumberFormat="1" applyFont="1" applyFill="1" applyBorder="1" applyAlignment="1" applyProtection="1">
      <alignment horizontal="center" vertical="center"/>
    </xf>
    <xf numFmtId="0" fontId="17" fillId="15" borderId="1" xfId="1" applyNumberFormat="1" applyFont="1" applyFill="1" applyBorder="1" applyAlignment="1" applyProtection="1">
      <alignment horizontal="center" vertical="center"/>
    </xf>
    <xf numFmtId="0" fontId="9" fillId="16" borderId="1" xfId="1" applyNumberFormat="1" applyFont="1" applyFill="1" applyBorder="1" applyAlignment="1" applyProtection="1">
      <alignment horizontal="center" vertical="center"/>
    </xf>
    <xf numFmtId="0" fontId="18" fillId="10" borderId="1" xfId="1" applyNumberFormat="1" applyFont="1" applyFill="1" applyBorder="1" applyAlignment="1" applyProtection="1">
      <alignment horizontal="center" vertical="center"/>
    </xf>
    <xf numFmtId="0" fontId="19" fillId="17" borderId="1" xfId="0" applyNumberFormat="1" applyFont="1" applyFill="1" applyBorder="1" applyAlignment="1" applyProtection="1">
      <alignment horizontal="center" vertical="center" wrapText="1"/>
    </xf>
    <xf numFmtId="0" fontId="12" fillId="9" borderId="1" xfId="0" applyNumberFormat="1" applyFont="1" applyFill="1" applyBorder="1" applyAlignment="1" applyProtection="1">
      <alignment horizontal="center" vertical="center"/>
    </xf>
    <xf numFmtId="167" fontId="20" fillId="8" borderId="1" xfId="2" applyNumberFormat="1" applyFont="1" applyFill="1" applyBorder="1" applyAlignment="1" applyProtection="1">
      <alignment horizontal="center" vertical="center"/>
    </xf>
    <xf numFmtId="0" fontId="9" fillId="7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8" fillId="14" borderId="1" xfId="0" applyNumberFormat="1" applyFont="1" applyFill="1" applyBorder="1" applyAlignment="1" applyProtection="1">
      <alignment horizontal="center" vertical="center"/>
    </xf>
    <xf numFmtId="0" fontId="17" fillId="15" borderId="1" xfId="0" applyNumberFormat="1" applyFont="1" applyFill="1" applyBorder="1" applyAlignment="1" applyProtection="1">
      <alignment horizontal="center" vertical="center"/>
    </xf>
    <xf numFmtId="0" fontId="9" fillId="16" borderId="1" xfId="0" applyNumberFormat="1" applyFont="1" applyFill="1" applyBorder="1" applyAlignment="1" applyProtection="1">
      <alignment horizontal="center" vertical="center"/>
    </xf>
    <xf numFmtId="0" fontId="19" fillId="17" borderId="1" xfId="1" applyNumberFormat="1" applyFont="1" applyFill="1" applyBorder="1" applyAlignment="1" applyProtection="1">
      <alignment horizontal="center" vertical="center" wrapText="1"/>
    </xf>
    <xf numFmtId="0" fontId="18" fillId="10" borderId="1" xfId="0" applyNumberFormat="1" applyFont="1" applyFill="1" applyBorder="1" applyAlignment="1" applyProtection="1">
      <alignment horizontal="center" vertical="center"/>
    </xf>
    <xf numFmtId="0" fontId="12" fillId="9" borderId="1" xfId="1" applyNumberFormat="1" applyFont="1" applyFill="1" applyBorder="1" applyAlignment="1" applyProtection="1">
      <alignment horizontal="center" vertical="center"/>
    </xf>
    <xf numFmtId="167" fontId="20" fillId="8" borderId="1" xfId="0" applyNumberFormat="1" applyFont="1" applyFill="1" applyBorder="1" applyAlignment="1" applyProtection="1">
      <alignment horizontal="center" vertical="center"/>
    </xf>
    <xf numFmtId="167" fontId="20" fillId="8" borderId="1" xfId="1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</cellXfs>
  <cellStyles count="3">
    <cellStyle name="Normal" xfId="0" builtinId="0"/>
    <cellStyle name="Normal 3" xfId="1"/>
    <cellStyle name="Normal 3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576204</xdr:colOff>
      <xdr:row>0</xdr:row>
      <xdr:rowOff>58797</xdr:rowOff>
    </xdr:from>
    <xdr:to>
      <xdr:col>3</xdr:col>
      <xdr:colOff>290257</xdr:colOff>
      <xdr:row>0</xdr:row>
      <xdr:rowOff>672631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556" y="58797"/>
          <a:ext cx="1795442" cy="613834"/>
        </a:xfrm>
        <a:prstGeom prst="rect">
          <a:avLst/>
        </a:prstGeom>
      </xdr:spPr>
    </xdr:pic>
    <xdr:clientData/>
  </xdr:twoCellAnchor>
  <xdr:twoCellAnchor>
    <xdr:from>
      <xdr:col>3</xdr:col>
      <xdr:colOff>411574</xdr:colOff>
      <xdr:row>0</xdr:row>
      <xdr:rowOff>105833</xdr:rowOff>
    </xdr:from>
    <xdr:to>
      <xdr:col>5</xdr:col>
      <xdr:colOff>1081851</xdr:colOff>
      <xdr:row>0</xdr:row>
      <xdr:rowOff>717315</xdr:rowOff>
    </xdr:to>
    <xdr:sp macro="" textlink="">
      <xdr:nvSpPr>
        <xdr:cNvPr id="3" name="2 CuadroTexto"/>
        <xdr:cNvSpPr txBox="1"/>
      </xdr:nvSpPr>
      <xdr:spPr>
        <a:xfrm>
          <a:off x="3257315" y="105833"/>
          <a:ext cx="4339166" cy="6114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200" b="1">
              <a:ln>
                <a:noFill/>
              </a:ln>
            </a:rPr>
            <a:t>INSTITUTO ELECTORAL Y DE PARTICIPACIÓN CIUDADANA</a:t>
          </a:r>
        </a:p>
        <a:p>
          <a:pPr algn="ctr"/>
          <a:r>
            <a:rPr lang="es-ES" sz="1200" b="1">
              <a:ln>
                <a:noFill/>
              </a:ln>
            </a:rPr>
            <a:t> DEL</a:t>
          </a:r>
          <a:r>
            <a:rPr lang="es-ES" sz="1200" b="1" baseline="0">
              <a:ln>
                <a:noFill/>
              </a:ln>
            </a:rPr>
            <a:t> ESTADO DE GUERRERO</a:t>
          </a:r>
          <a:endParaRPr lang="es-ES" sz="1200" b="1">
            <a:ln>
              <a:noFill/>
            </a:ln>
          </a:endParaRPr>
        </a:p>
      </xdr:txBody>
    </xdr:sp>
    <xdr:clientData/>
  </xdr:twoCellAnchor>
  <xdr:twoCellAnchor editAs="oneCell">
    <xdr:from>
      <xdr:col>5</xdr:col>
      <xdr:colOff>843810</xdr:colOff>
      <xdr:row>0</xdr:row>
      <xdr:rowOff>70556</xdr:rowOff>
    </xdr:from>
    <xdr:to>
      <xdr:col>6</xdr:col>
      <xdr:colOff>5529</xdr:colOff>
      <xdr:row>0</xdr:row>
      <xdr:rowOff>958733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8440" y="70556"/>
          <a:ext cx="996163" cy="888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58797</xdr:rowOff>
    </xdr:from>
    <xdr:to>
      <xdr:col>2</xdr:col>
      <xdr:colOff>236806</xdr:colOff>
      <xdr:row>0</xdr:row>
      <xdr:rowOff>672631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97"/>
          <a:ext cx="1795442" cy="613834"/>
        </a:xfrm>
        <a:prstGeom prst="rect">
          <a:avLst/>
        </a:prstGeom>
      </xdr:spPr>
    </xdr:pic>
    <xdr:clientData/>
  </xdr:twoCellAnchor>
  <xdr:twoCellAnchor>
    <xdr:from>
      <xdr:col>4</xdr:col>
      <xdr:colOff>692727</xdr:colOff>
      <xdr:row>0</xdr:row>
      <xdr:rowOff>82192</xdr:rowOff>
    </xdr:from>
    <xdr:to>
      <xdr:col>16</xdr:col>
      <xdr:colOff>95250</xdr:colOff>
      <xdr:row>0</xdr:row>
      <xdr:rowOff>503463</xdr:rowOff>
    </xdr:to>
    <xdr:sp macro="" textlink="">
      <xdr:nvSpPr>
        <xdr:cNvPr id="3" name="2 CuadroTexto"/>
        <xdr:cNvSpPr txBox="1"/>
      </xdr:nvSpPr>
      <xdr:spPr>
        <a:xfrm>
          <a:off x="3863191" y="82192"/>
          <a:ext cx="9036380" cy="4212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ln>
                <a:noFill/>
              </a:ln>
              <a:latin typeface="Arial Black" panose="020B0A04020102020204" pitchFamily="34" charset="0"/>
            </a:rPr>
            <a:t>INSTITUTO ELECTORAL Y DE PARTICIPACIÓN CIUDADANA DEL</a:t>
          </a:r>
          <a:r>
            <a:rPr lang="es-ES" sz="1400" b="1" baseline="0">
              <a:ln>
                <a:noFill/>
              </a:ln>
              <a:latin typeface="Arial Black" panose="020B0A04020102020204" pitchFamily="34" charset="0"/>
            </a:rPr>
            <a:t> ESTADO DE GUERRERO</a:t>
          </a:r>
          <a:endParaRPr lang="es-ES" sz="1400" b="1">
            <a:ln>
              <a:noFill/>
            </a:ln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17</xdr:col>
      <xdr:colOff>24035</xdr:colOff>
      <xdr:row>0</xdr:row>
      <xdr:rowOff>0</xdr:rowOff>
    </xdr:from>
    <xdr:to>
      <xdr:col>18</xdr:col>
      <xdr:colOff>223563</xdr:colOff>
      <xdr:row>0</xdr:row>
      <xdr:rowOff>888177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1178" y="0"/>
          <a:ext cx="1002349" cy="888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G33"/>
  <sheetViews>
    <sheetView view="pageBreakPreview" topLeftCell="A7" zoomScaleNormal="90" zoomScaleSheetLayoutView="100" workbookViewId="0">
      <selection activeCell="E29" sqref="E29"/>
    </sheetView>
  </sheetViews>
  <sheetFormatPr baseColWidth="10" defaultRowHeight="15" x14ac:dyDescent="0.25"/>
  <cols>
    <col min="1" max="1" width="3.140625" style="1" customWidth="1"/>
    <col min="2" max="2" width="11" bestFit="1" customWidth="1"/>
    <col min="3" max="3" width="15.5703125" customWidth="1"/>
    <col min="4" max="4" width="6.42578125" customWidth="1"/>
    <col min="5" max="5" width="20.7109375" customWidth="1"/>
    <col min="6" max="6" width="18.140625" customWidth="1"/>
    <col min="7" max="7" width="18.85546875" customWidth="1"/>
    <col min="8" max="8" width="11.42578125" customWidth="1"/>
  </cols>
  <sheetData>
    <row r="1" spans="1:7" ht="30" customHeight="1" x14ac:dyDescent="0.25">
      <c r="B1" s="72" t="s">
        <v>37</v>
      </c>
      <c r="C1" s="73"/>
      <c r="D1" s="73"/>
      <c r="E1" s="73"/>
      <c r="F1" s="73"/>
      <c r="G1" s="73"/>
    </row>
    <row r="3" spans="1:7" ht="14.45" x14ac:dyDescent="0.3">
      <c r="A3"/>
      <c r="B3" s="2" t="s">
        <v>0</v>
      </c>
      <c r="C3" s="74" t="s">
        <v>38</v>
      </c>
      <c r="D3" s="75"/>
      <c r="E3" s="76"/>
      <c r="F3" s="76"/>
      <c r="G3" s="76"/>
    </row>
    <row r="5" spans="1:7" ht="14.45" customHeight="1" x14ac:dyDescent="0.25">
      <c r="A5"/>
      <c r="B5" s="77"/>
      <c r="C5" s="71"/>
      <c r="D5" s="78" t="s">
        <v>39</v>
      </c>
      <c r="E5" s="78"/>
      <c r="F5" s="78"/>
      <c r="G5" s="78"/>
    </row>
    <row r="6" spans="1:7" ht="30" x14ac:dyDescent="0.25">
      <c r="A6"/>
      <c r="B6" s="77"/>
      <c r="C6" s="71"/>
      <c r="D6" s="3" t="s">
        <v>1</v>
      </c>
      <c r="E6" s="3" t="s">
        <v>2</v>
      </c>
      <c r="F6" s="3" t="s">
        <v>3</v>
      </c>
      <c r="G6" s="3" t="s">
        <v>4</v>
      </c>
    </row>
    <row r="7" spans="1:7" ht="14.45" x14ac:dyDescent="0.3">
      <c r="A7"/>
      <c r="B7" s="71"/>
      <c r="C7" s="71"/>
      <c r="D7" s="4">
        <v>76</v>
      </c>
      <c r="E7" s="4">
        <v>9</v>
      </c>
      <c r="F7" s="5">
        <f>E7*2</f>
        <v>18</v>
      </c>
      <c r="G7" s="6">
        <f>D7*F7</f>
        <v>1368</v>
      </c>
    </row>
    <row r="8" spans="1:7" ht="14.45" x14ac:dyDescent="0.3">
      <c r="A8"/>
      <c r="B8" s="65"/>
      <c r="C8" s="65"/>
      <c r="D8" s="7"/>
      <c r="E8" s="8"/>
      <c r="F8" s="7"/>
      <c r="G8" s="7"/>
    </row>
    <row r="9" spans="1:7" ht="14.45" x14ac:dyDescent="0.3">
      <c r="A9"/>
      <c r="B9" s="65"/>
      <c r="C9" s="65"/>
      <c r="D9" s="7"/>
      <c r="E9" s="7"/>
      <c r="F9" s="7"/>
      <c r="G9" s="7"/>
    </row>
    <row r="10" spans="1:7" ht="14.45" x14ac:dyDescent="0.3">
      <c r="A10"/>
      <c r="B10" s="66" t="s">
        <v>5</v>
      </c>
      <c r="C10" s="67"/>
      <c r="D10" s="68"/>
      <c r="E10" s="5">
        <f>SUM(E7:E9)</f>
        <v>9</v>
      </c>
      <c r="F10" s="5">
        <f>SUM(F7:F9)</f>
        <v>18</v>
      </c>
      <c r="G10" s="6">
        <f>SUM(G7:G9)</f>
        <v>1368</v>
      </c>
    </row>
    <row r="12" spans="1:7" x14ac:dyDescent="0.25">
      <c r="A12"/>
      <c r="B12" s="69" t="s">
        <v>6</v>
      </c>
      <c r="C12" s="70"/>
      <c r="D12" s="9">
        <v>3</v>
      </c>
    </row>
    <row r="14" spans="1:7" ht="50.25" customHeight="1" x14ac:dyDescent="0.25">
      <c r="A14"/>
      <c r="B14" s="10" t="s">
        <v>7</v>
      </c>
      <c r="C14" s="66" t="s">
        <v>8</v>
      </c>
      <c r="D14" s="68"/>
      <c r="E14" s="3" t="s">
        <v>9</v>
      </c>
    </row>
    <row r="15" spans="1:7" ht="14.45" x14ac:dyDescent="0.3">
      <c r="A15"/>
      <c r="B15" s="11" t="s">
        <v>10</v>
      </c>
      <c r="C15" s="59">
        <v>6.51</v>
      </c>
      <c r="D15" s="60"/>
      <c r="E15" s="12">
        <f>'INTERCAMPAÑA LOC 9 MIN'!F5</f>
        <v>97</v>
      </c>
    </row>
    <row r="16" spans="1:7" ht="14.45" x14ac:dyDescent="0.3">
      <c r="A16"/>
      <c r="B16" s="11" t="s">
        <v>11</v>
      </c>
      <c r="C16" s="59">
        <v>35.78</v>
      </c>
      <c r="D16" s="60"/>
      <c r="E16" s="12">
        <f>'INTERCAMPAÑA LOC 9 MIN'!F6</f>
        <v>97</v>
      </c>
    </row>
    <row r="17" spans="1:7" ht="14.45" x14ac:dyDescent="0.3">
      <c r="A17"/>
      <c r="B17" s="11" t="s">
        <v>12</v>
      </c>
      <c r="C17" s="59">
        <v>31.56</v>
      </c>
      <c r="D17" s="60"/>
      <c r="E17" s="12">
        <f>'INTERCAMPAÑA LOC 9 MIN'!F7</f>
        <v>97</v>
      </c>
    </row>
    <row r="18" spans="1:7" ht="14.45" x14ac:dyDescent="0.3">
      <c r="A18"/>
      <c r="B18" s="11" t="s">
        <v>13</v>
      </c>
      <c r="C18" s="59">
        <v>5.52</v>
      </c>
      <c r="D18" s="60"/>
      <c r="E18" s="12">
        <f>'INTERCAMPAÑA LOC 9 MIN'!F8</f>
        <v>97</v>
      </c>
    </row>
    <row r="19" spans="1:7" ht="14.45" x14ac:dyDescent="0.3">
      <c r="A19"/>
      <c r="B19" s="11" t="s">
        <v>14</v>
      </c>
      <c r="C19" s="59">
        <v>6.84</v>
      </c>
      <c r="D19" s="60"/>
      <c r="E19" s="12">
        <f>'INTERCAMPAÑA LOC 9 MIN'!F9</f>
        <v>97</v>
      </c>
    </row>
    <row r="20" spans="1:7" ht="14.45" x14ac:dyDescent="0.3">
      <c r="A20"/>
      <c r="B20" s="11" t="s">
        <v>15</v>
      </c>
      <c r="C20" s="59">
        <v>9.59</v>
      </c>
      <c r="D20" s="60"/>
      <c r="E20" s="12">
        <f>'INTERCAMPAÑA LOC 9 MIN'!F10</f>
        <v>97</v>
      </c>
    </row>
    <row r="21" spans="1:7" ht="14.45" x14ac:dyDescent="0.3">
      <c r="A21"/>
      <c r="B21" s="11" t="s">
        <v>24</v>
      </c>
      <c r="C21" s="59">
        <v>0</v>
      </c>
      <c r="D21" s="60"/>
      <c r="E21" s="12">
        <f>'INTERCAMPAÑA LOC 9 MIN'!F11</f>
        <v>97</v>
      </c>
    </row>
    <row r="22" spans="1:7" ht="14.45" x14ac:dyDescent="0.3">
      <c r="A22"/>
      <c r="B22" s="11" t="s">
        <v>16</v>
      </c>
      <c r="C22" s="59">
        <v>4.1900000000000004</v>
      </c>
      <c r="D22" s="60"/>
      <c r="E22" s="12">
        <f>'INTERCAMPAÑA LOC 9 MIN'!F12</f>
        <v>97</v>
      </c>
    </row>
    <row r="23" spans="1:7" ht="14.45" x14ac:dyDescent="0.3">
      <c r="A23"/>
      <c r="B23" s="11" t="s">
        <v>17</v>
      </c>
      <c r="C23" s="59">
        <v>0</v>
      </c>
      <c r="D23" s="60"/>
      <c r="E23" s="12">
        <f>'INTERCAMPAÑA LOC 9 MIN'!F13</f>
        <v>97</v>
      </c>
    </row>
    <row r="24" spans="1:7" ht="14.45" x14ac:dyDescent="0.3">
      <c r="A24"/>
      <c r="B24" s="11" t="s">
        <v>31</v>
      </c>
      <c r="C24" s="59">
        <v>0</v>
      </c>
      <c r="D24" s="60"/>
      <c r="E24" s="12">
        <f>'INTERCAMPAÑA LOC 9 MIN'!F14</f>
        <v>97</v>
      </c>
    </row>
    <row r="25" spans="1:7" ht="14.45" x14ac:dyDescent="0.3">
      <c r="A25"/>
      <c r="B25" s="11" t="s">
        <v>32</v>
      </c>
      <c r="C25" s="59">
        <v>0</v>
      </c>
      <c r="D25" s="60"/>
      <c r="E25" s="12">
        <f>'INTERCAMPAÑA LOC 9 MIN'!F15</f>
        <v>97</v>
      </c>
    </row>
    <row r="26" spans="1:7" ht="14.45" x14ac:dyDescent="0.3">
      <c r="A26"/>
      <c r="B26" s="11" t="s">
        <v>33</v>
      </c>
      <c r="C26" s="59">
        <v>0</v>
      </c>
      <c r="D26" s="60"/>
      <c r="E26" s="12">
        <f>'INTERCAMPAÑA LOC 9 MIN'!F16</f>
        <v>97</v>
      </c>
    </row>
    <row r="27" spans="1:7" ht="14.45" x14ac:dyDescent="0.3">
      <c r="A27"/>
      <c r="B27" s="11" t="s">
        <v>34</v>
      </c>
      <c r="C27" s="59">
        <v>0</v>
      </c>
      <c r="D27" s="60"/>
      <c r="E27" s="12">
        <f>'INTERCAMPAÑA LOC 9 MIN'!F17</f>
        <v>97</v>
      </c>
    </row>
    <row r="28" spans="1:7" ht="14.45" x14ac:dyDescent="0.3">
      <c r="A28"/>
      <c r="B28" s="11" t="s">
        <v>35</v>
      </c>
      <c r="C28" s="59">
        <v>0</v>
      </c>
      <c r="D28" s="60"/>
      <c r="E28" s="12">
        <f>'INTERCAMPAÑA LOC 9 MIN'!F18</f>
        <v>97</v>
      </c>
    </row>
    <row r="29" spans="1:7" x14ac:dyDescent="0.25">
      <c r="A29"/>
      <c r="B29" s="2" t="s">
        <v>5</v>
      </c>
      <c r="C29" s="61">
        <f>SUM(C15:D28)</f>
        <v>99.99</v>
      </c>
      <c r="D29" s="61"/>
      <c r="E29" s="13">
        <f>SUM(E15:E28)</f>
        <v>1358</v>
      </c>
    </row>
    <row r="30" spans="1:7" x14ac:dyDescent="0.25">
      <c r="A30"/>
      <c r="G30" s="14"/>
    </row>
    <row r="31" spans="1:7" ht="15" customHeight="1" x14ac:dyDescent="0.25">
      <c r="A31"/>
      <c r="B31" s="62"/>
      <c r="C31" s="62"/>
      <c r="D31" s="62"/>
      <c r="E31" s="62"/>
      <c r="G31" s="15"/>
    </row>
    <row r="32" spans="1:7" ht="15.75" thickBot="1" x14ac:dyDescent="0.3">
      <c r="A32"/>
      <c r="G32" s="14"/>
    </row>
    <row r="33" spans="1:6" ht="15.75" thickBot="1" x14ac:dyDescent="0.3">
      <c r="A33"/>
      <c r="B33" s="63" t="s">
        <v>18</v>
      </c>
      <c r="C33" s="64"/>
      <c r="D33" s="64"/>
      <c r="E33" s="64"/>
      <c r="F33" s="16">
        <f>G10-E29</f>
        <v>10</v>
      </c>
    </row>
  </sheetData>
  <dataConsolidate/>
  <mergeCells count="28">
    <mergeCell ref="B7:C7"/>
    <mergeCell ref="B1:G1"/>
    <mergeCell ref="C3:D3"/>
    <mergeCell ref="E3:G3"/>
    <mergeCell ref="B5:C6"/>
    <mergeCell ref="D5:G5"/>
    <mergeCell ref="C21:D21"/>
    <mergeCell ref="B8:C8"/>
    <mergeCell ref="B9:C9"/>
    <mergeCell ref="B10:D10"/>
    <mergeCell ref="B12:C12"/>
    <mergeCell ref="C14:D14"/>
    <mergeCell ref="C15:D15"/>
    <mergeCell ref="C16:D16"/>
    <mergeCell ref="C17:D17"/>
    <mergeCell ref="C18:D18"/>
    <mergeCell ref="C19:D19"/>
    <mergeCell ref="C20:D20"/>
    <mergeCell ref="C22:D22"/>
    <mergeCell ref="C28:D28"/>
    <mergeCell ref="C29:D29"/>
    <mergeCell ref="B31:E31"/>
    <mergeCell ref="B33:E33"/>
    <mergeCell ref="C23:D23"/>
    <mergeCell ref="C24:D24"/>
    <mergeCell ref="C25:D25"/>
    <mergeCell ref="C26:D26"/>
    <mergeCell ref="C27:D27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C1:J22"/>
  <sheetViews>
    <sheetView view="pageBreakPreview" zoomScale="81" zoomScaleNormal="80" zoomScaleSheetLayoutView="81" workbookViewId="0">
      <selection activeCell="I2" sqref="I2"/>
    </sheetView>
  </sheetViews>
  <sheetFormatPr baseColWidth="10" defaultColWidth="11.42578125" defaultRowHeight="15" x14ac:dyDescent="0.25"/>
  <cols>
    <col min="1" max="2" width="11.42578125" style="17"/>
    <col min="3" max="3" width="19.7109375" style="17" customWidth="1"/>
    <col min="4" max="6" width="27.5703125" style="17" customWidth="1"/>
    <col min="7" max="7" width="22" style="17" customWidth="1"/>
    <col min="8" max="10" width="11.5703125" customWidth="1"/>
    <col min="11" max="16384" width="11.42578125" style="17"/>
  </cols>
  <sheetData>
    <row r="1" spans="3:6" ht="76.5" customHeight="1" x14ac:dyDescent="0.25"/>
    <row r="2" spans="3:6" ht="43.15" customHeight="1" x14ac:dyDescent="0.25">
      <c r="C2" s="79" t="str">
        <f>CONCATENATE("
CALCULO DE DISTRIBUCIÓN DE LOS MENSAJES DE INTERCAMPAÑA PARA EL PROCESO ELECTORAL LOCAL
 ",'PREMISAS INTERCAMPAÑA '!C3, " ", 2018)</f>
        <v xml:space="preserve">
CALCULO DE DISTRIBUCIÓN DE LOS MENSAJES DE INTERCAMPAÑA PARA EL PROCESO ELECTORAL LOCAL
 GUERRERO 2018</v>
      </c>
      <c r="D2" s="79"/>
      <c r="E2" s="79"/>
      <c r="F2" s="79"/>
    </row>
    <row r="3" spans="3:6" ht="54" customHeight="1" x14ac:dyDescent="0.25">
      <c r="C3" s="80" t="s">
        <v>19</v>
      </c>
      <c r="D3" s="82" t="str">
        <f>CONCATENATE("DURACIÓN: ",'PREMISAS INTERCAMPAÑA '!D7," DÍAS
TOTAL DE PROMOCIONALES DE 30 SEGUNDOS EN CADA ESTACIÓN DE RADIO O CANAL DE TELEVISIÓN:  ", ('PREMISAS INTERCAMPAÑA '!G7), " PROMOCIONALES")</f>
        <v>DURACIÓN: 76 DÍAS
TOTAL DE PROMOCIONALES DE 30 SEGUNDOS EN CADA ESTACIÓN DE RADIO O CANAL DE TELEVISIÓN:  1368 PROMOCIONALES</v>
      </c>
      <c r="E3" s="82"/>
      <c r="F3" s="80" t="s">
        <v>20</v>
      </c>
    </row>
    <row r="4" spans="3:6" ht="97.5" customHeight="1" x14ac:dyDescent="0.25">
      <c r="C4" s="81"/>
      <c r="D4" s="18" t="str">
        <f>CONCATENATE(('PREMISAS INTERCAMPAÑA '!G7)*1," promocionales (100%)
 Se distribuyen de manera igualitaria entre el número de partidos contendientes")</f>
        <v>1368 promocionales (100%)
 Se distribuyen de manera igualitaria entre el número de partidos contendientes</v>
      </c>
      <c r="E4" s="18" t="s">
        <v>21</v>
      </c>
      <c r="F4" s="81"/>
    </row>
    <row r="5" spans="3:6" ht="28.15" customHeight="1" x14ac:dyDescent="0.25">
      <c r="C5" s="11" t="str">
        <f>'PREMISAS INTERCAMPAÑA '!B15</f>
        <v>PAN</v>
      </c>
      <c r="D5" s="19">
        <f>TRUNC(TRUNC(('PREMISAS INTERCAMPAÑA '!$G$7)*1)/COUNTA($C$5:$C$18))</f>
        <v>97</v>
      </c>
      <c r="E5" s="20">
        <f>TRUNC(('PREMISAS INTERCAMPAÑA '!$G$7)*1)/COUNTA($C$5:$C$18) - TRUNC(TRUNC(('PREMISAS INTERCAMPAÑA '!$G$7)*1)/COUNTA($C$5:$C$18))</f>
        <v>0.7142857142857082</v>
      </c>
      <c r="F5" s="21">
        <f>D5</f>
        <v>97</v>
      </c>
    </row>
    <row r="6" spans="3:6" ht="28.15" customHeight="1" x14ac:dyDescent="0.25">
      <c r="C6" s="11" t="str">
        <f>'PREMISAS INTERCAMPAÑA '!B16</f>
        <v>PRI</v>
      </c>
      <c r="D6" s="19">
        <f>TRUNC(TRUNC(('PREMISAS INTERCAMPAÑA '!$G$7)*1)/COUNTA($C$5:$C$18))</f>
        <v>97</v>
      </c>
      <c r="E6" s="20">
        <f>TRUNC(('PREMISAS INTERCAMPAÑA '!$G$7)*1)/COUNTA($C$5:$C$18) - TRUNC(TRUNC(('PREMISAS INTERCAMPAÑA '!$G$7)*1)/COUNTA($C$5:$C$18))</f>
        <v>0.7142857142857082</v>
      </c>
      <c r="F6" s="21">
        <f t="shared" ref="F6:F11" si="0">D6</f>
        <v>97</v>
      </c>
    </row>
    <row r="7" spans="3:6" ht="28.15" customHeight="1" x14ac:dyDescent="0.25">
      <c r="C7" s="11" t="str">
        <f>'PREMISAS INTERCAMPAÑA '!B17</f>
        <v>PRD</v>
      </c>
      <c r="D7" s="19">
        <f>TRUNC(TRUNC(('PREMISAS INTERCAMPAÑA '!$G$7)*1)/COUNTA($C$5:$C$18))</f>
        <v>97</v>
      </c>
      <c r="E7" s="20">
        <f>TRUNC(('PREMISAS INTERCAMPAÑA '!$G$7)*1)/COUNTA($C$5:$C$18) - TRUNC(TRUNC(('PREMISAS INTERCAMPAÑA '!$G$7)*1)/COUNTA($C$5:$C$18))</f>
        <v>0.7142857142857082</v>
      </c>
      <c r="F7" s="21">
        <f t="shared" si="0"/>
        <v>97</v>
      </c>
    </row>
    <row r="8" spans="3:6" ht="28.15" customHeight="1" x14ac:dyDescent="0.25">
      <c r="C8" s="11" t="str">
        <f>'PREMISAS INTERCAMPAÑA '!B18</f>
        <v>PT</v>
      </c>
      <c r="D8" s="19">
        <f>TRUNC(TRUNC(('PREMISAS INTERCAMPAÑA '!$G$7)*1)/COUNTA($C$5:$C$18))</f>
        <v>97</v>
      </c>
      <c r="E8" s="20">
        <f>TRUNC(('PREMISAS INTERCAMPAÑA '!$G$7)*1)/COUNTA($C$5:$C$18) - TRUNC(TRUNC(('PREMISAS INTERCAMPAÑA '!$G$7)*1)/COUNTA($C$5:$C$18))</f>
        <v>0.7142857142857082</v>
      </c>
      <c r="F8" s="21">
        <f t="shared" si="0"/>
        <v>97</v>
      </c>
    </row>
    <row r="9" spans="3:6" ht="28.15" customHeight="1" x14ac:dyDescent="0.25">
      <c r="C9" s="11" t="str">
        <f>'PREMISAS INTERCAMPAÑA '!B19</f>
        <v>PVEM</v>
      </c>
      <c r="D9" s="19">
        <f>TRUNC(TRUNC(('PREMISAS INTERCAMPAÑA '!$G$7)*1)/COUNTA($C$5:$C$18))</f>
        <v>97</v>
      </c>
      <c r="E9" s="20">
        <f>TRUNC(('PREMISAS INTERCAMPAÑA '!$G$7)*1)/COUNTA($C$5:$C$18) - TRUNC(TRUNC(('PREMISAS INTERCAMPAÑA '!$G$7)*1)/COUNTA($C$5:$C$18))</f>
        <v>0.7142857142857082</v>
      </c>
      <c r="F9" s="21">
        <f t="shared" si="0"/>
        <v>97</v>
      </c>
    </row>
    <row r="10" spans="3:6" ht="28.15" customHeight="1" x14ac:dyDescent="0.25">
      <c r="C10" s="11" t="str">
        <f>'PREMISAS INTERCAMPAÑA '!B20</f>
        <v>MC</v>
      </c>
      <c r="D10" s="19">
        <f>TRUNC(TRUNC(('PREMISAS INTERCAMPAÑA '!$G$7)*1)/COUNTA($C$5:$C$18))</f>
        <v>97</v>
      </c>
      <c r="E10" s="20">
        <f>TRUNC(('PREMISAS INTERCAMPAÑA '!$G$7)*1)/COUNTA($C$5:$C$18) - TRUNC(TRUNC(('PREMISAS INTERCAMPAÑA '!$G$7)*1)/COUNTA($C$5:$C$18))</f>
        <v>0.7142857142857082</v>
      </c>
      <c r="F10" s="21">
        <f t="shared" si="0"/>
        <v>97</v>
      </c>
    </row>
    <row r="11" spans="3:6" ht="28.15" customHeight="1" x14ac:dyDescent="0.25">
      <c r="C11" s="11" t="str">
        <f>'PREMISAS INTERCAMPAÑA '!B21</f>
        <v>PNA</v>
      </c>
      <c r="D11" s="19">
        <f>TRUNC(TRUNC(('PREMISAS INTERCAMPAÑA '!$G$7)*1)/COUNTA($C$5:$C$18))</f>
        <v>97</v>
      </c>
      <c r="E11" s="20">
        <f>TRUNC(('PREMISAS INTERCAMPAÑA '!$G$7)*1)/COUNTA($C$5:$C$18) - TRUNC(TRUNC(('PREMISAS INTERCAMPAÑA '!$G$7)*1)/COUNTA($C$5:$C$18))</f>
        <v>0.7142857142857082</v>
      </c>
      <c r="F11" s="21">
        <f t="shared" si="0"/>
        <v>97</v>
      </c>
    </row>
    <row r="12" spans="3:6" ht="28.15" customHeight="1" x14ac:dyDescent="0.25">
      <c r="C12" s="11" t="str">
        <f>'PREMISAS INTERCAMPAÑA '!B22</f>
        <v>MORENA</v>
      </c>
      <c r="D12" s="19">
        <f>TRUNC(TRUNC(('PREMISAS INTERCAMPAÑA '!$G$7)*1)/COUNTA($C$5:$C$18))</f>
        <v>97</v>
      </c>
      <c r="E12" s="20">
        <f>TRUNC(('PREMISAS INTERCAMPAÑA '!$G$7)*1)/COUNTA($C$5:$C$18) - TRUNC(TRUNC(('PREMISAS INTERCAMPAÑA '!$G$7)*1)/COUNTA($C$5:$C$18))</f>
        <v>0.7142857142857082</v>
      </c>
      <c r="F12" s="21">
        <f t="shared" ref="F12:F18" si="1">D12</f>
        <v>97</v>
      </c>
    </row>
    <row r="13" spans="3:6" ht="28.15" customHeight="1" x14ac:dyDescent="0.25">
      <c r="C13" s="11" t="str">
        <f>'PREMISAS INTERCAMPAÑA '!B23</f>
        <v>ES</v>
      </c>
      <c r="D13" s="19">
        <f>TRUNC(TRUNC(('PREMISAS INTERCAMPAÑA '!$G$7)*1)/COUNTA($C$5:$C$18))</f>
        <v>97</v>
      </c>
      <c r="E13" s="20">
        <f>TRUNC(('PREMISAS INTERCAMPAÑA '!$G$7)*1)/COUNTA($C$5:$C$18) - TRUNC(TRUNC(('PREMISAS INTERCAMPAÑA '!$G$7)*1)/COUNTA($C$5:$C$18))</f>
        <v>0.7142857142857082</v>
      </c>
      <c r="F13" s="21">
        <f t="shared" si="1"/>
        <v>97</v>
      </c>
    </row>
    <row r="14" spans="3:6" ht="28.15" customHeight="1" x14ac:dyDescent="0.25">
      <c r="C14" s="11" t="str">
        <f>'PREMISAS INTERCAMPAÑA '!B24</f>
        <v>IHG</v>
      </c>
      <c r="D14" s="19">
        <f>TRUNC(TRUNC(('PREMISAS INTERCAMPAÑA '!$G$7)*1)/COUNTA($C$5:$C$18))</f>
        <v>97</v>
      </c>
      <c r="E14" s="20">
        <f>TRUNC(('PREMISAS INTERCAMPAÑA '!$G$7)*1)/COUNTA($C$5:$C$18) - TRUNC(TRUNC(('PREMISAS INTERCAMPAÑA '!$G$7)*1)/COUNTA($C$5:$C$18))</f>
        <v>0.7142857142857082</v>
      </c>
      <c r="F14" s="21">
        <f t="shared" si="1"/>
        <v>97</v>
      </c>
    </row>
    <row r="15" spans="3:6" ht="28.15" customHeight="1" x14ac:dyDescent="0.25">
      <c r="C15" s="11" t="str">
        <f>'PREMISAS INTERCAMPAÑA '!B25</f>
        <v>PSG</v>
      </c>
      <c r="D15" s="19">
        <f>TRUNC(TRUNC(('PREMISAS INTERCAMPAÑA '!$G$7)*1)/COUNTA($C$5:$C$18))</f>
        <v>97</v>
      </c>
      <c r="E15" s="20">
        <f>TRUNC(('PREMISAS INTERCAMPAÑA '!$G$7)*1)/COUNTA($C$5:$C$18) - TRUNC(TRUNC(('PREMISAS INTERCAMPAÑA '!$G$7)*1)/COUNTA($C$5:$C$18))</f>
        <v>0.7142857142857082</v>
      </c>
      <c r="F15" s="21">
        <f t="shared" si="1"/>
        <v>97</v>
      </c>
    </row>
    <row r="16" spans="3:6" ht="28.15" customHeight="1" x14ac:dyDescent="0.25">
      <c r="C16" s="11" t="str">
        <f>'PREMISAS INTERCAMPAÑA '!B26</f>
        <v>CG</v>
      </c>
      <c r="D16" s="19">
        <f>TRUNC(TRUNC(('PREMISAS INTERCAMPAÑA '!$G$7)*1)/COUNTA($C$5:$C$18))</f>
        <v>97</v>
      </c>
      <c r="E16" s="20">
        <f>TRUNC(('PREMISAS INTERCAMPAÑA '!$G$7)*1)/COUNTA($C$5:$C$18) - TRUNC(TRUNC(('PREMISAS INTERCAMPAÑA '!$G$7)*1)/COUNTA($C$5:$C$18))</f>
        <v>0.7142857142857082</v>
      </c>
      <c r="F16" s="21">
        <f t="shared" si="1"/>
        <v>97</v>
      </c>
    </row>
    <row r="17" spans="3:6" ht="28.15" customHeight="1" x14ac:dyDescent="0.25">
      <c r="C17" s="11" t="str">
        <f>'PREMISAS INTERCAMPAÑA '!B27</f>
        <v>PPG</v>
      </c>
      <c r="D17" s="19">
        <f>TRUNC(TRUNC(('PREMISAS INTERCAMPAÑA '!$G$7)*1)/COUNTA($C$5:$C$18))</f>
        <v>97</v>
      </c>
      <c r="E17" s="20">
        <f>TRUNC(('PREMISAS INTERCAMPAÑA '!$G$7)*1)/COUNTA($C$5:$C$18) - TRUNC(TRUNC(('PREMISAS INTERCAMPAÑA '!$G$7)*1)/COUNTA($C$5:$C$18))</f>
        <v>0.7142857142857082</v>
      </c>
      <c r="F17" s="21">
        <f t="shared" si="1"/>
        <v>97</v>
      </c>
    </row>
    <row r="18" spans="3:6" ht="28.15" customHeight="1" x14ac:dyDescent="0.25">
      <c r="C18" s="11" t="str">
        <f>'PREMISAS INTERCAMPAÑA '!B28</f>
        <v>PSM</v>
      </c>
      <c r="D18" s="19">
        <f>TRUNC(TRUNC(('PREMISAS INTERCAMPAÑA '!$G$7)*1)/COUNTA($C$5:$C$18))</f>
        <v>97</v>
      </c>
      <c r="E18" s="20">
        <f>TRUNC(('PREMISAS INTERCAMPAÑA '!$G$7)*1)/COUNTA($C$5:$C$18) - TRUNC(TRUNC(('PREMISAS INTERCAMPAÑA '!$G$7)*1)/COUNTA($C$5:$C$18))</f>
        <v>0.7142857142857082</v>
      </c>
      <c r="F18" s="21">
        <f t="shared" si="1"/>
        <v>97</v>
      </c>
    </row>
    <row r="19" spans="3:6" ht="23.25" customHeight="1" x14ac:dyDescent="0.25">
      <c r="C19" s="22" t="s">
        <v>5</v>
      </c>
      <c r="D19" s="23">
        <f>SUM(D5:D18)</f>
        <v>1358</v>
      </c>
      <c r="E19" s="58">
        <f>SUM(E5:E18)</f>
        <v>9.9999999999999147</v>
      </c>
      <c r="F19" s="24">
        <f>SUM(F5:F18)</f>
        <v>1358</v>
      </c>
    </row>
    <row r="21" spans="3:6" ht="15.75" thickBot="1" x14ac:dyDescent="0.3"/>
    <row r="22" spans="3:6" ht="15.75" thickBot="1" x14ac:dyDescent="0.3">
      <c r="C22" s="63" t="s">
        <v>41</v>
      </c>
      <c r="D22" s="64"/>
      <c r="E22" s="16">
        <f>'PREMISAS INTERCAMPAÑA '!F33</f>
        <v>10</v>
      </c>
    </row>
  </sheetData>
  <mergeCells count="5">
    <mergeCell ref="C22:D22"/>
    <mergeCell ref="C2:F2"/>
    <mergeCell ref="C3:C4"/>
    <mergeCell ref="D3:E3"/>
    <mergeCell ref="F3:F4"/>
  </mergeCells>
  <printOptions horizontalCentered="1"/>
  <pageMargins left="0.39370078740157483" right="0.39370078740157483" top="0.78740157480314965" bottom="0.3937007874015748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BY46"/>
  <sheetViews>
    <sheetView tabSelected="1" zoomScale="70" zoomScaleNormal="70" workbookViewId="0">
      <selection activeCell="M35" sqref="M35"/>
    </sheetView>
  </sheetViews>
  <sheetFormatPr baseColWidth="10" defaultRowHeight="15" x14ac:dyDescent="0.25"/>
  <cols>
    <col min="2" max="32" width="12" customWidth="1"/>
    <col min="33" max="47" width="12.140625" customWidth="1"/>
  </cols>
  <sheetData>
    <row r="1" spans="1:77" ht="73.5" customHeight="1" x14ac:dyDescent="0.25"/>
    <row r="2" spans="1:77" ht="14.45" customHeight="1" x14ac:dyDescent="0.25">
      <c r="A2" s="84" t="s">
        <v>40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77" ht="14.45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77" ht="14.45" customHeight="1" x14ac:dyDescent="0.3">
      <c r="A4" s="27" t="s">
        <v>22</v>
      </c>
      <c r="B4" s="84" t="s">
        <v>36</v>
      </c>
      <c r="C4" s="84"/>
      <c r="D4" s="84"/>
      <c r="E4" s="84"/>
      <c r="F4" s="84"/>
      <c r="G4" s="84"/>
      <c r="H4" s="84"/>
      <c r="I4" s="26"/>
      <c r="J4" s="26"/>
      <c r="K4" s="26"/>
      <c r="L4" s="26"/>
      <c r="M4" s="26"/>
      <c r="N4" s="26"/>
    </row>
    <row r="5" spans="1:77" ht="14.45" x14ac:dyDescent="0.3">
      <c r="A5" s="27"/>
      <c r="B5" s="27"/>
      <c r="C5" s="26"/>
      <c r="D5" s="26"/>
      <c r="E5" s="26"/>
      <c r="F5" s="26"/>
      <c r="G5" s="26"/>
      <c r="H5" s="26"/>
    </row>
    <row r="6" spans="1:77" ht="15" customHeight="1" x14ac:dyDescent="0.25">
      <c r="A6" s="85" t="s">
        <v>23</v>
      </c>
      <c r="B6" s="88" t="s">
        <v>27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 t="s">
        <v>28</v>
      </c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3" t="s">
        <v>30</v>
      </c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</row>
    <row r="7" spans="1:77" x14ac:dyDescent="0.25">
      <c r="A7" s="86"/>
      <c r="B7" s="28">
        <v>43143</v>
      </c>
      <c r="C7" s="28">
        <v>43144</v>
      </c>
      <c r="D7" s="28">
        <v>43145</v>
      </c>
      <c r="E7" s="28">
        <v>43146</v>
      </c>
      <c r="F7" s="28">
        <v>43147</v>
      </c>
      <c r="G7" s="28">
        <v>43148</v>
      </c>
      <c r="H7" s="28">
        <v>43149</v>
      </c>
      <c r="I7" s="28">
        <v>43150</v>
      </c>
      <c r="J7" s="28">
        <v>43151</v>
      </c>
      <c r="K7" s="28">
        <v>43152</v>
      </c>
      <c r="L7" s="28">
        <v>43153</v>
      </c>
      <c r="M7" s="28">
        <v>43154</v>
      </c>
      <c r="N7" s="28">
        <v>43155</v>
      </c>
      <c r="O7" s="28">
        <v>43156</v>
      </c>
      <c r="P7" s="28">
        <v>43157</v>
      </c>
      <c r="Q7" s="28">
        <v>43158</v>
      </c>
      <c r="R7" s="28">
        <v>43159</v>
      </c>
      <c r="S7" s="28">
        <v>43160</v>
      </c>
      <c r="T7" s="28">
        <v>43161</v>
      </c>
      <c r="U7" s="28">
        <v>43162</v>
      </c>
      <c r="V7" s="28">
        <v>43163</v>
      </c>
      <c r="W7" s="28">
        <v>43164</v>
      </c>
      <c r="X7" s="28">
        <v>43165</v>
      </c>
      <c r="Y7" s="28">
        <v>43166</v>
      </c>
      <c r="Z7" s="28">
        <v>43167</v>
      </c>
      <c r="AA7" s="28">
        <v>43168</v>
      </c>
      <c r="AB7" s="28">
        <v>43169</v>
      </c>
      <c r="AC7" s="28">
        <v>43170</v>
      </c>
      <c r="AD7" s="28">
        <v>43171</v>
      </c>
      <c r="AE7" s="28">
        <v>43172</v>
      </c>
      <c r="AF7" s="28">
        <v>43173</v>
      </c>
      <c r="AG7" s="28">
        <v>43174</v>
      </c>
      <c r="AH7" s="28">
        <v>43175</v>
      </c>
      <c r="AI7" s="28">
        <v>43176</v>
      </c>
      <c r="AJ7" s="28">
        <v>43177</v>
      </c>
      <c r="AK7" s="28">
        <v>43178</v>
      </c>
      <c r="AL7" s="28">
        <v>43179</v>
      </c>
      <c r="AM7" s="28">
        <v>43180</v>
      </c>
      <c r="AN7" s="28">
        <v>43181</v>
      </c>
      <c r="AO7" s="28">
        <v>43182</v>
      </c>
      <c r="AP7" s="28">
        <v>43183</v>
      </c>
      <c r="AQ7" s="28">
        <v>43184</v>
      </c>
      <c r="AR7" s="28">
        <v>43185</v>
      </c>
      <c r="AS7" s="28">
        <v>43186</v>
      </c>
      <c r="AT7" s="28">
        <v>43187</v>
      </c>
      <c r="AU7" s="28">
        <v>43188</v>
      </c>
      <c r="AV7" s="28">
        <v>43189</v>
      </c>
      <c r="AW7" s="28">
        <v>43190</v>
      </c>
      <c r="AX7" s="28">
        <v>43191</v>
      </c>
      <c r="AY7" s="28">
        <v>43192</v>
      </c>
      <c r="AZ7" s="28">
        <v>43193</v>
      </c>
      <c r="BA7" s="28">
        <v>43194</v>
      </c>
      <c r="BB7" s="28">
        <v>43195</v>
      </c>
      <c r="BC7" s="28">
        <v>43196</v>
      </c>
      <c r="BD7" s="28">
        <v>43197</v>
      </c>
      <c r="BE7" s="28">
        <v>43198</v>
      </c>
      <c r="BF7" s="28">
        <v>43199</v>
      </c>
      <c r="BG7" s="28">
        <v>43200</v>
      </c>
      <c r="BH7" s="28">
        <v>43201</v>
      </c>
      <c r="BI7" s="28">
        <v>43202</v>
      </c>
      <c r="BJ7" s="28">
        <v>43203</v>
      </c>
      <c r="BK7" s="28">
        <v>43204</v>
      </c>
      <c r="BL7" s="28">
        <v>43205</v>
      </c>
      <c r="BM7" s="28">
        <v>43206</v>
      </c>
      <c r="BN7" s="28">
        <v>43207</v>
      </c>
      <c r="BO7" s="28">
        <v>43208</v>
      </c>
      <c r="BP7" s="28">
        <v>43209</v>
      </c>
      <c r="BQ7" s="28">
        <v>43210</v>
      </c>
      <c r="BR7" s="28">
        <v>43211</v>
      </c>
      <c r="BS7" s="28">
        <v>43212</v>
      </c>
      <c r="BT7" s="28">
        <v>43213</v>
      </c>
      <c r="BU7" s="28">
        <v>43214</v>
      </c>
      <c r="BV7" s="28">
        <v>43215</v>
      </c>
      <c r="BW7" s="28">
        <v>43216</v>
      </c>
      <c r="BX7" s="28">
        <v>43217</v>
      </c>
      <c r="BY7" s="28">
        <v>43218</v>
      </c>
    </row>
    <row r="8" spans="1:77" x14ac:dyDescent="0.25">
      <c r="A8" s="87"/>
      <c r="B8" s="29">
        <v>43143</v>
      </c>
      <c r="C8" s="29">
        <v>43144</v>
      </c>
      <c r="D8" s="29">
        <v>43145</v>
      </c>
      <c r="E8" s="29">
        <v>43146</v>
      </c>
      <c r="F8" s="29">
        <v>43147</v>
      </c>
      <c r="G8" s="29">
        <v>43148</v>
      </c>
      <c r="H8" s="29">
        <v>43149</v>
      </c>
      <c r="I8" s="29">
        <v>43150</v>
      </c>
      <c r="J8" s="29">
        <v>43151</v>
      </c>
      <c r="K8" s="29">
        <v>43152</v>
      </c>
      <c r="L8" s="29">
        <v>43153</v>
      </c>
      <c r="M8" s="29">
        <v>43154</v>
      </c>
      <c r="N8" s="29">
        <v>43155</v>
      </c>
      <c r="O8" s="29">
        <v>43156</v>
      </c>
      <c r="P8" s="29">
        <v>43157</v>
      </c>
      <c r="Q8" s="29">
        <v>43158</v>
      </c>
      <c r="R8" s="29">
        <v>43159</v>
      </c>
      <c r="S8" s="29">
        <v>43160</v>
      </c>
      <c r="T8" s="29">
        <v>43161</v>
      </c>
      <c r="U8" s="29">
        <v>43162</v>
      </c>
      <c r="V8" s="29">
        <v>43163</v>
      </c>
      <c r="W8" s="29">
        <v>43164</v>
      </c>
      <c r="X8" s="29">
        <v>43165</v>
      </c>
      <c r="Y8" s="29">
        <v>43166</v>
      </c>
      <c r="Z8" s="29">
        <v>43167</v>
      </c>
      <c r="AA8" s="29">
        <v>43168</v>
      </c>
      <c r="AB8" s="29">
        <v>43169</v>
      </c>
      <c r="AC8" s="29">
        <v>43170</v>
      </c>
      <c r="AD8" s="29">
        <v>43171</v>
      </c>
      <c r="AE8" s="29">
        <v>43172</v>
      </c>
      <c r="AF8" s="29">
        <v>43173</v>
      </c>
      <c r="AG8" s="29">
        <v>43174</v>
      </c>
      <c r="AH8" s="29">
        <v>43175</v>
      </c>
      <c r="AI8" s="29">
        <v>43176</v>
      </c>
      <c r="AJ8" s="29">
        <v>43177</v>
      </c>
      <c r="AK8" s="29">
        <v>43178</v>
      </c>
      <c r="AL8" s="29">
        <v>43179</v>
      </c>
      <c r="AM8" s="29">
        <v>43180</v>
      </c>
      <c r="AN8" s="29">
        <v>43181</v>
      </c>
      <c r="AO8" s="29">
        <v>43182</v>
      </c>
      <c r="AP8" s="29">
        <v>43183</v>
      </c>
      <c r="AQ8" s="29">
        <v>43184</v>
      </c>
      <c r="AR8" s="29">
        <v>43185</v>
      </c>
      <c r="AS8" s="29">
        <v>43186</v>
      </c>
      <c r="AT8" s="29">
        <v>43187</v>
      </c>
      <c r="AU8" s="29">
        <v>43188</v>
      </c>
      <c r="AV8" s="29">
        <v>43189</v>
      </c>
      <c r="AW8" s="29">
        <v>43190</v>
      </c>
      <c r="AX8" s="29">
        <v>43191</v>
      </c>
      <c r="AY8" s="29">
        <v>43192</v>
      </c>
      <c r="AZ8" s="29">
        <v>43193</v>
      </c>
      <c r="BA8" s="29">
        <v>43194</v>
      </c>
      <c r="BB8" s="29">
        <v>43195</v>
      </c>
      <c r="BC8" s="29">
        <v>43196</v>
      </c>
      <c r="BD8" s="29">
        <v>43197</v>
      </c>
      <c r="BE8" s="29">
        <v>43198</v>
      </c>
      <c r="BF8" s="29">
        <v>43199</v>
      </c>
      <c r="BG8" s="29">
        <v>43200</v>
      </c>
      <c r="BH8" s="29">
        <v>43201</v>
      </c>
      <c r="BI8" s="29">
        <v>43202</v>
      </c>
      <c r="BJ8" s="29">
        <v>43203</v>
      </c>
      <c r="BK8" s="29">
        <v>43204</v>
      </c>
      <c r="BL8" s="29">
        <v>43205</v>
      </c>
      <c r="BM8" s="29">
        <v>43206</v>
      </c>
      <c r="BN8" s="29">
        <v>43207</v>
      </c>
      <c r="BO8" s="29">
        <v>43208</v>
      </c>
      <c r="BP8" s="29">
        <v>43209</v>
      </c>
      <c r="BQ8" s="29">
        <v>43210</v>
      </c>
      <c r="BR8" s="29">
        <v>43211</v>
      </c>
      <c r="BS8" s="29">
        <v>43212</v>
      </c>
      <c r="BT8" s="29">
        <v>43213</v>
      </c>
      <c r="BU8" s="29">
        <v>43214</v>
      </c>
      <c r="BV8" s="29">
        <v>43215</v>
      </c>
      <c r="BW8" s="29">
        <v>43216</v>
      </c>
      <c r="BX8" s="29">
        <v>43217</v>
      </c>
      <c r="BY8" s="29">
        <v>43218</v>
      </c>
    </row>
    <row r="9" spans="1:77" ht="14.45" x14ac:dyDescent="0.3">
      <c r="A9" s="33">
        <v>1</v>
      </c>
      <c r="B9" s="39" t="s">
        <v>10</v>
      </c>
      <c r="C9" s="38" t="s">
        <v>35</v>
      </c>
      <c r="D9" s="37" t="s">
        <v>34</v>
      </c>
      <c r="E9" s="36" t="s">
        <v>33</v>
      </c>
      <c r="F9" s="35" t="s">
        <v>32</v>
      </c>
      <c r="G9" s="34" t="s">
        <v>31</v>
      </c>
      <c r="H9" s="56" t="s">
        <v>17</v>
      </c>
      <c r="I9" s="46" t="s">
        <v>16</v>
      </c>
      <c r="J9" s="45" t="s">
        <v>24</v>
      </c>
      <c r="K9" s="54" t="s">
        <v>15</v>
      </c>
      <c r="L9" s="52" t="s">
        <v>14</v>
      </c>
      <c r="M9" s="51" t="s">
        <v>13</v>
      </c>
      <c r="N9" s="50" t="s">
        <v>12</v>
      </c>
      <c r="O9" s="49" t="s">
        <v>11</v>
      </c>
      <c r="P9" s="48" t="s">
        <v>10</v>
      </c>
      <c r="Q9" s="38" t="s">
        <v>35</v>
      </c>
      <c r="R9" s="37" t="s">
        <v>34</v>
      </c>
      <c r="S9" s="36" t="s">
        <v>33</v>
      </c>
      <c r="T9" s="35" t="s">
        <v>32</v>
      </c>
      <c r="U9" s="34" t="s">
        <v>31</v>
      </c>
      <c r="V9" s="56" t="s">
        <v>17</v>
      </c>
      <c r="W9" s="46" t="s">
        <v>16</v>
      </c>
      <c r="X9" s="45" t="s">
        <v>24</v>
      </c>
      <c r="Y9" s="54" t="s">
        <v>15</v>
      </c>
      <c r="Z9" s="52" t="s">
        <v>14</v>
      </c>
      <c r="AA9" s="51" t="s">
        <v>13</v>
      </c>
      <c r="AB9" s="50" t="s">
        <v>12</v>
      </c>
      <c r="AC9" s="49" t="s">
        <v>11</v>
      </c>
      <c r="AD9" s="48" t="s">
        <v>10</v>
      </c>
      <c r="AE9" s="38" t="s">
        <v>35</v>
      </c>
      <c r="AF9" s="37" t="s">
        <v>34</v>
      </c>
      <c r="AG9" s="36" t="s">
        <v>33</v>
      </c>
      <c r="AH9" s="35" t="s">
        <v>32</v>
      </c>
      <c r="AI9" s="34" t="s">
        <v>31</v>
      </c>
      <c r="AJ9" s="56" t="s">
        <v>17</v>
      </c>
      <c r="AK9" s="46" t="s">
        <v>16</v>
      </c>
      <c r="AL9" s="45" t="s">
        <v>24</v>
      </c>
      <c r="AM9" s="54" t="s">
        <v>15</v>
      </c>
      <c r="AN9" s="52" t="s">
        <v>14</v>
      </c>
      <c r="AO9" s="51" t="s">
        <v>13</v>
      </c>
      <c r="AP9" s="50" t="s">
        <v>12</v>
      </c>
      <c r="AQ9" s="49" t="s">
        <v>11</v>
      </c>
      <c r="AR9" s="48" t="s">
        <v>10</v>
      </c>
      <c r="AS9" s="38" t="s">
        <v>35</v>
      </c>
      <c r="AT9" s="37" t="s">
        <v>34</v>
      </c>
      <c r="AU9" s="36" t="s">
        <v>33</v>
      </c>
      <c r="AV9" s="35" t="s">
        <v>32</v>
      </c>
      <c r="AW9" s="34" t="s">
        <v>31</v>
      </c>
      <c r="AX9" s="56" t="s">
        <v>17</v>
      </c>
      <c r="AY9" s="46" t="s">
        <v>16</v>
      </c>
      <c r="AZ9" s="45" t="s">
        <v>24</v>
      </c>
      <c r="BA9" s="54" t="s">
        <v>15</v>
      </c>
      <c r="BB9" s="52" t="s">
        <v>14</v>
      </c>
      <c r="BC9" s="51" t="s">
        <v>13</v>
      </c>
      <c r="BD9" s="50" t="s">
        <v>12</v>
      </c>
      <c r="BE9" s="49" t="s">
        <v>11</v>
      </c>
      <c r="BF9" s="48" t="s">
        <v>10</v>
      </c>
      <c r="BG9" s="38" t="s">
        <v>35</v>
      </c>
      <c r="BH9" s="37" t="s">
        <v>34</v>
      </c>
      <c r="BI9" s="36" t="s">
        <v>33</v>
      </c>
      <c r="BJ9" s="35" t="s">
        <v>32</v>
      </c>
      <c r="BK9" s="34" t="s">
        <v>31</v>
      </c>
      <c r="BL9" s="56" t="s">
        <v>17</v>
      </c>
      <c r="BM9" s="46" t="s">
        <v>16</v>
      </c>
      <c r="BN9" s="45" t="s">
        <v>24</v>
      </c>
      <c r="BO9" s="54" t="s">
        <v>15</v>
      </c>
      <c r="BP9" s="52" t="s">
        <v>14</v>
      </c>
      <c r="BQ9" s="51" t="s">
        <v>13</v>
      </c>
      <c r="BR9" s="50" t="s">
        <v>12</v>
      </c>
      <c r="BS9" s="49" t="s">
        <v>11</v>
      </c>
      <c r="BT9" s="48" t="s">
        <v>10</v>
      </c>
      <c r="BU9" s="38" t="s">
        <v>35</v>
      </c>
      <c r="BV9" s="37" t="s">
        <v>34</v>
      </c>
      <c r="BW9" s="36" t="s">
        <v>33</v>
      </c>
      <c r="BX9" s="35" t="s">
        <v>32</v>
      </c>
      <c r="BY9" s="34" t="s">
        <v>31</v>
      </c>
    </row>
    <row r="10" spans="1:77" ht="14.45" x14ac:dyDescent="0.3">
      <c r="A10" s="33">
        <v>2</v>
      </c>
      <c r="B10" s="40" t="s">
        <v>11</v>
      </c>
      <c r="C10" s="48" t="s">
        <v>10</v>
      </c>
      <c r="D10" s="38" t="s">
        <v>35</v>
      </c>
      <c r="E10" s="37" t="s">
        <v>34</v>
      </c>
      <c r="F10" s="36" t="s">
        <v>33</v>
      </c>
      <c r="G10" s="35" t="s">
        <v>32</v>
      </c>
      <c r="H10" s="34" t="s">
        <v>31</v>
      </c>
      <c r="I10" s="56" t="s">
        <v>17</v>
      </c>
      <c r="J10" s="46" t="s">
        <v>16</v>
      </c>
      <c r="K10" s="45" t="s">
        <v>24</v>
      </c>
      <c r="L10" s="54" t="s">
        <v>15</v>
      </c>
      <c r="M10" s="52" t="s">
        <v>14</v>
      </c>
      <c r="N10" s="51" t="s">
        <v>13</v>
      </c>
      <c r="O10" s="50" t="s">
        <v>12</v>
      </c>
      <c r="P10" s="49" t="s">
        <v>11</v>
      </c>
      <c r="Q10" s="48" t="s">
        <v>10</v>
      </c>
      <c r="R10" s="38" t="s">
        <v>35</v>
      </c>
      <c r="S10" s="37" t="s">
        <v>34</v>
      </c>
      <c r="T10" s="36" t="s">
        <v>33</v>
      </c>
      <c r="U10" s="35" t="s">
        <v>32</v>
      </c>
      <c r="V10" s="34" t="s">
        <v>31</v>
      </c>
      <c r="W10" s="56" t="s">
        <v>17</v>
      </c>
      <c r="X10" s="46" t="s">
        <v>16</v>
      </c>
      <c r="Y10" s="45" t="s">
        <v>24</v>
      </c>
      <c r="Z10" s="54" t="s">
        <v>15</v>
      </c>
      <c r="AA10" s="52" t="s">
        <v>14</v>
      </c>
      <c r="AB10" s="51" t="s">
        <v>13</v>
      </c>
      <c r="AC10" s="50" t="s">
        <v>12</v>
      </c>
      <c r="AD10" s="49" t="s">
        <v>11</v>
      </c>
      <c r="AE10" s="48" t="s">
        <v>10</v>
      </c>
      <c r="AF10" s="38" t="s">
        <v>35</v>
      </c>
      <c r="AG10" s="37" t="s">
        <v>34</v>
      </c>
      <c r="AH10" s="36" t="s">
        <v>33</v>
      </c>
      <c r="AI10" s="35" t="s">
        <v>32</v>
      </c>
      <c r="AJ10" s="34" t="s">
        <v>31</v>
      </c>
      <c r="AK10" s="56" t="s">
        <v>17</v>
      </c>
      <c r="AL10" s="46" t="s">
        <v>16</v>
      </c>
      <c r="AM10" s="45" t="s">
        <v>24</v>
      </c>
      <c r="AN10" s="54" t="s">
        <v>15</v>
      </c>
      <c r="AO10" s="52" t="s">
        <v>14</v>
      </c>
      <c r="AP10" s="51" t="s">
        <v>13</v>
      </c>
      <c r="AQ10" s="50" t="s">
        <v>12</v>
      </c>
      <c r="AR10" s="49" t="s">
        <v>11</v>
      </c>
      <c r="AS10" s="48" t="s">
        <v>10</v>
      </c>
      <c r="AT10" s="38" t="s">
        <v>35</v>
      </c>
      <c r="AU10" s="37" t="s">
        <v>34</v>
      </c>
      <c r="AV10" s="36" t="s">
        <v>33</v>
      </c>
      <c r="AW10" s="35" t="s">
        <v>32</v>
      </c>
      <c r="AX10" s="34" t="s">
        <v>31</v>
      </c>
      <c r="AY10" s="56" t="s">
        <v>17</v>
      </c>
      <c r="AZ10" s="46" t="s">
        <v>16</v>
      </c>
      <c r="BA10" s="45" t="s">
        <v>24</v>
      </c>
      <c r="BB10" s="54" t="s">
        <v>15</v>
      </c>
      <c r="BC10" s="52" t="s">
        <v>14</v>
      </c>
      <c r="BD10" s="51" t="s">
        <v>13</v>
      </c>
      <c r="BE10" s="50" t="s">
        <v>12</v>
      </c>
      <c r="BF10" s="49" t="s">
        <v>11</v>
      </c>
      <c r="BG10" s="48" t="s">
        <v>10</v>
      </c>
      <c r="BH10" s="38" t="s">
        <v>35</v>
      </c>
      <c r="BI10" s="37" t="s">
        <v>34</v>
      </c>
      <c r="BJ10" s="36" t="s">
        <v>33</v>
      </c>
      <c r="BK10" s="35" t="s">
        <v>32</v>
      </c>
      <c r="BL10" s="34" t="s">
        <v>31</v>
      </c>
      <c r="BM10" s="56" t="s">
        <v>17</v>
      </c>
      <c r="BN10" s="46" t="s">
        <v>16</v>
      </c>
      <c r="BO10" s="45" t="s">
        <v>24</v>
      </c>
      <c r="BP10" s="54" t="s">
        <v>15</v>
      </c>
      <c r="BQ10" s="52" t="s">
        <v>14</v>
      </c>
      <c r="BR10" s="51" t="s">
        <v>13</v>
      </c>
      <c r="BS10" s="50" t="s">
        <v>12</v>
      </c>
      <c r="BT10" s="49" t="s">
        <v>11</v>
      </c>
      <c r="BU10" s="48" t="s">
        <v>10</v>
      </c>
      <c r="BV10" s="38" t="s">
        <v>35</v>
      </c>
      <c r="BW10" s="37" t="s">
        <v>34</v>
      </c>
      <c r="BX10" s="36" t="s">
        <v>33</v>
      </c>
      <c r="BY10" s="35" t="s">
        <v>32</v>
      </c>
    </row>
    <row r="11" spans="1:77" ht="14.45" x14ac:dyDescent="0.3">
      <c r="A11" s="33">
        <v>3</v>
      </c>
      <c r="B11" s="41" t="s">
        <v>12</v>
      </c>
      <c r="C11" s="49" t="s">
        <v>11</v>
      </c>
      <c r="D11" s="48" t="s">
        <v>10</v>
      </c>
      <c r="E11" s="38" t="s">
        <v>35</v>
      </c>
      <c r="F11" s="37" t="s">
        <v>34</v>
      </c>
      <c r="G11" s="36" t="s">
        <v>33</v>
      </c>
      <c r="H11" s="35" t="s">
        <v>32</v>
      </c>
      <c r="I11" s="34" t="s">
        <v>31</v>
      </c>
      <c r="J11" s="56" t="s">
        <v>17</v>
      </c>
      <c r="K11" s="46" t="s">
        <v>16</v>
      </c>
      <c r="L11" s="45" t="s">
        <v>24</v>
      </c>
      <c r="M11" s="54" t="s">
        <v>15</v>
      </c>
      <c r="N11" s="52" t="s">
        <v>14</v>
      </c>
      <c r="O11" s="51" t="s">
        <v>13</v>
      </c>
      <c r="P11" s="50" t="s">
        <v>12</v>
      </c>
      <c r="Q11" s="49" t="s">
        <v>11</v>
      </c>
      <c r="R11" s="48" t="s">
        <v>10</v>
      </c>
      <c r="S11" s="38" t="s">
        <v>35</v>
      </c>
      <c r="T11" s="37" t="s">
        <v>34</v>
      </c>
      <c r="U11" s="36" t="s">
        <v>33</v>
      </c>
      <c r="V11" s="35" t="s">
        <v>32</v>
      </c>
      <c r="W11" s="34" t="s">
        <v>31</v>
      </c>
      <c r="X11" s="56" t="s">
        <v>17</v>
      </c>
      <c r="Y11" s="46" t="s">
        <v>16</v>
      </c>
      <c r="Z11" s="45" t="s">
        <v>24</v>
      </c>
      <c r="AA11" s="54" t="s">
        <v>15</v>
      </c>
      <c r="AB11" s="52" t="s">
        <v>14</v>
      </c>
      <c r="AC11" s="51" t="s">
        <v>13</v>
      </c>
      <c r="AD11" s="50" t="s">
        <v>12</v>
      </c>
      <c r="AE11" s="49" t="s">
        <v>11</v>
      </c>
      <c r="AF11" s="48" t="s">
        <v>10</v>
      </c>
      <c r="AG11" s="38" t="s">
        <v>35</v>
      </c>
      <c r="AH11" s="37" t="s">
        <v>34</v>
      </c>
      <c r="AI11" s="36" t="s">
        <v>33</v>
      </c>
      <c r="AJ11" s="35" t="s">
        <v>32</v>
      </c>
      <c r="AK11" s="34" t="s">
        <v>31</v>
      </c>
      <c r="AL11" s="56" t="s">
        <v>17</v>
      </c>
      <c r="AM11" s="46" t="s">
        <v>16</v>
      </c>
      <c r="AN11" s="45" t="s">
        <v>24</v>
      </c>
      <c r="AO11" s="54" t="s">
        <v>15</v>
      </c>
      <c r="AP11" s="52" t="s">
        <v>14</v>
      </c>
      <c r="AQ11" s="51" t="s">
        <v>13</v>
      </c>
      <c r="AR11" s="50" t="s">
        <v>12</v>
      </c>
      <c r="AS11" s="49" t="s">
        <v>11</v>
      </c>
      <c r="AT11" s="48" t="s">
        <v>10</v>
      </c>
      <c r="AU11" s="38" t="s">
        <v>35</v>
      </c>
      <c r="AV11" s="37" t="s">
        <v>34</v>
      </c>
      <c r="AW11" s="36" t="s">
        <v>33</v>
      </c>
      <c r="AX11" s="35" t="s">
        <v>32</v>
      </c>
      <c r="AY11" s="34" t="s">
        <v>31</v>
      </c>
      <c r="AZ11" s="56" t="s">
        <v>17</v>
      </c>
      <c r="BA11" s="46" t="s">
        <v>16</v>
      </c>
      <c r="BB11" s="45" t="s">
        <v>24</v>
      </c>
      <c r="BC11" s="54" t="s">
        <v>15</v>
      </c>
      <c r="BD11" s="52" t="s">
        <v>14</v>
      </c>
      <c r="BE11" s="51" t="s">
        <v>13</v>
      </c>
      <c r="BF11" s="50" t="s">
        <v>12</v>
      </c>
      <c r="BG11" s="49" t="s">
        <v>11</v>
      </c>
      <c r="BH11" s="48" t="s">
        <v>10</v>
      </c>
      <c r="BI11" s="38" t="s">
        <v>35</v>
      </c>
      <c r="BJ11" s="37" t="s">
        <v>34</v>
      </c>
      <c r="BK11" s="36" t="s">
        <v>33</v>
      </c>
      <c r="BL11" s="35" t="s">
        <v>32</v>
      </c>
      <c r="BM11" s="34" t="s">
        <v>31</v>
      </c>
      <c r="BN11" s="56" t="s">
        <v>17</v>
      </c>
      <c r="BO11" s="46" t="s">
        <v>16</v>
      </c>
      <c r="BP11" s="45" t="s">
        <v>24</v>
      </c>
      <c r="BQ11" s="54" t="s">
        <v>15</v>
      </c>
      <c r="BR11" s="52" t="s">
        <v>14</v>
      </c>
      <c r="BS11" s="51" t="s">
        <v>13</v>
      </c>
      <c r="BT11" s="50" t="s">
        <v>12</v>
      </c>
      <c r="BU11" s="49" t="s">
        <v>11</v>
      </c>
      <c r="BV11" s="48" t="s">
        <v>10</v>
      </c>
      <c r="BW11" s="38" t="s">
        <v>35</v>
      </c>
      <c r="BX11" s="37" t="s">
        <v>34</v>
      </c>
      <c r="BY11" s="36" t="s">
        <v>33</v>
      </c>
    </row>
    <row r="12" spans="1:77" ht="14.45" x14ac:dyDescent="0.3">
      <c r="A12" s="33">
        <v>4</v>
      </c>
      <c r="B12" s="42" t="s">
        <v>13</v>
      </c>
      <c r="C12" s="50" t="s">
        <v>12</v>
      </c>
      <c r="D12" s="49" t="s">
        <v>11</v>
      </c>
      <c r="E12" s="48" t="s">
        <v>10</v>
      </c>
      <c r="F12" s="38" t="s">
        <v>35</v>
      </c>
      <c r="G12" s="37" t="s">
        <v>34</v>
      </c>
      <c r="H12" s="36" t="s">
        <v>33</v>
      </c>
      <c r="I12" s="35" t="s">
        <v>32</v>
      </c>
      <c r="J12" s="34" t="s">
        <v>31</v>
      </c>
      <c r="K12" s="56" t="s">
        <v>17</v>
      </c>
      <c r="L12" s="46" t="s">
        <v>16</v>
      </c>
      <c r="M12" s="45" t="s">
        <v>24</v>
      </c>
      <c r="N12" s="54" t="s">
        <v>15</v>
      </c>
      <c r="O12" s="52" t="s">
        <v>14</v>
      </c>
      <c r="P12" s="51" t="s">
        <v>13</v>
      </c>
      <c r="Q12" s="50" t="s">
        <v>12</v>
      </c>
      <c r="R12" s="49" t="s">
        <v>11</v>
      </c>
      <c r="S12" s="48" t="s">
        <v>10</v>
      </c>
      <c r="T12" s="38" t="s">
        <v>35</v>
      </c>
      <c r="U12" s="37" t="s">
        <v>34</v>
      </c>
      <c r="V12" s="36" t="s">
        <v>33</v>
      </c>
      <c r="W12" s="35" t="s">
        <v>32</v>
      </c>
      <c r="X12" s="34" t="s">
        <v>31</v>
      </c>
      <c r="Y12" s="56" t="s">
        <v>17</v>
      </c>
      <c r="Z12" s="46" t="s">
        <v>16</v>
      </c>
      <c r="AA12" s="45" t="s">
        <v>24</v>
      </c>
      <c r="AB12" s="54" t="s">
        <v>15</v>
      </c>
      <c r="AC12" s="52" t="s">
        <v>14</v>
      </c>
      <c r="AD12" s="51" t="s">
        <v>13</v>
      </c>
      <c r="AE12" s="50" t="s">
        <v>12</v>
      </c>
      <c r="AF12" s="49" t="s">
        <v>11</v>
      </c>
      <c r="AG12" s="48" t="s">
        <v>10</v>
      </c>
      <c r="AH12" s="38" t="s">
        <v>35</v>
      </c>
      <c r="AI12" s="37" t="s">
        <v>34</v>
      </c>
      <c r="AJ12" s="36" t="s">
        <v>33</v>
      </c>
      <c r="AK12" s="35" t="s">
        <v>32</v>
      </c>
      <c r="AL12" s="34" t="s">
        <v>31</v>
      </c>
      <c r="AM12" s="56" t="s">
        <v>17</v>
      </c>
      <c r="AN12" s="46" t="s">
        <v>16</v>
      </c>
      <c r="AO12" s="45" t="s">
        <v>24</v>
      </c>
      <c r="AP12" s="54" t="s">
        <v>15</v>
      </c>
      <c r="AQ12" s="52" t="s">
        <v>14</v>
      </c>
      <c r="AR12" s="51" t="s">
        <v>13</v>
      </c>
      <c r="AS12" s="50" t="s">
        <v>12</v>
      </c>
      <c r="AT12" s="49" t="s">
        <v>11</v>
      </c>
      <c r="AU12" s="48" t="s">
        <v>10</v>
      </c>
      <c r="AV12" s="38" t="s">
        <v>35</v>
      </c>
      <c r="AW12" s="37" t="s">
        <v>34</v>
      </c>
      <c r="AX12" s="36" t="s">
        <v>33</v>
      </c>
      <c r="AY12" s="35" t="s">
        <v>32</v>
      </c>
      <c r="AZ12" s="34" t="s">
        <v>31</v>
      </c>
      <c r="BA12" s="56" t="s">
        <v>17</v>
      </c>
      <c r="BB12" s="46" t="s">
        <v>16</v>
      </c>
      <c r="BC12" s="45" t="s">
        <v>24</v>
      </c>
      <c r="BD12" s="54" t="s">
        <v>15</v>
      </c>
      <c r="BE12" s="52" t="s">
        <v>14</v>
      </c>
      <c r="BF12" s="51" t="s">
        <v>13</v>
      </c>
      <c r="BG12" s="50" t="s">
        <v>12</v>
      </c>
      <c r="BH12" s="49" t="s">
        <v>11</v>
      </c>
      <c r="BI12" s="48" t="s">
        <v>10</v>
      </c>
      <c r="BJ12" s="38" t="s">
        <v>35</v>
      </c>
      <c r="BK12" s="37" t="s">
        <v>34</v>
      </c>
      <c r="BL12" s="36" t="s">
        <v>33</v>
      </c>
      <c r="BM12" s="35" t="s">
        <v>32</v>
      </c>
      <c r="BN12" s="34" t="s">
        <v>31</v>
      </c>
      <c r="BO12" s="56" t="s">
        <v>17</v>
      </c>
      <c r="BP12" s="46" t="s">
        <v>16</v>
      </c>
      <c r="BQ12" s="45" t="s">
        <v>24</v>
      </c>
      <c r="BR12" s="54" t="s">
        <v>15</v>
      </c>
      <c r="BS12" s="52" t="s">
        <v>14</v>
      </c>
      <c r="BT12" s="51" t="s">
        <v>13</v>
      </c>
      <c r="BU12" s="50" t="s">
        <v>12</v>
      </c>
      <c r="BV12" s="49" t="s">
        <v>11</v>
      </c>
      <c r="BW12" s="48" t="s">
        <v>10</v>
      </c>
      <c r="BX12" s="38" t="s">
        <v>35</v>
      </c>
      <c r="BY12" s="37" t="s">
        <v>34</v>
      </c>
    </row>
    <row r="13" spans="1:77" ht="14.45" x14ac:dyDescent="0.3">
      <c r="A13" s="33">
        <v>5</v>
      </c>
      <c r="B13" s="43" t="s">
        <v>14</v>
      </c>
      <c r="C13" s="51" t="s">
        <v>13</v>
      </c>
      <c r="D13" s="50" t="s">
        <v>12</v>
      </c>
      <c r="E13" s="31" t="s">
        <v>29</v>
      </c>
      <c r="F13" s="48" t="s">
        <v>10</v>
      </c>
      <c r="G13" s="56" t="s">
        <v>17</v>
      </c>
      <c r="H13" s="37" t="s">
        <v>34</v>
      </c>
      <c r="I13" s="31" t="s">
        <v>29</v>
      </c>
      <c r="J13" s="35" t="s">
        <v>32</v>
      </c>
      <c r="K13" s="34" t="s">
        <v>31</v>
      </c>
      <c r="L13" s="56" t="s">
        <v>17</v>
      </c>
      <c r="M13" s="46" t="s">
        <v>16</v>
      </c>
      <c r="N13" s="45" t="s">
        <v>24</v>
      </c>
      <c r="O13" s="54" t="s">
        <v>15</v>
      </c>
      <c r="P13" s="52" t="s">
        <v>14</v>
      </c>
      <c r="Q13" s="51" t="s">
        <v>13</v>
      </c>
      <c r="R13" s="50" t="s">
        <v>12</v>
      </c>
      <c r="S13" s="49" t="s">
        <v>11</v>
      </c>
      <c r="T13" s="48" t="s">
        <v>10</v>
      </c>
      <c r="U13" s="38" t="s">
        <v>35</v>
      </c>
      <c r="V13" s="37" t="s">
        <v>34</v>
      </c>
      <c r="W13" s="36" t="s">
        <v>33</v>
      </c>
      <c r="X13" s="35" t="s">
        <v>32</v>
      </c>
      <c r="Y13" s="34" t="s">
        <v>31</v>
      </c>
      <c r="Z13" s="56" t="s">
        <v>17</v>
      </c>
      <c r="AA13" s="46" t="s">
        <v>16</v>
      </c>
      <c r="AB13" s="45" t="s">
        <v>24</v>
      </c>
      <c r="AC13" s="54" t="s">
        <v>15</v>
      </c>
      <c r="AD13" s="52" t="s">
        <v>14</v>
      </c>
      <c r="AE13" s="51" t="s">
        <v>13</v>
      </c>
      <c r="AF13" s="50" t="s">
        <v>12</v>
      </c>
      <c r="AG13" s="49" t="s">
        <v>11</v>
      </c>
      <c r="AH13" s="48" t="s">
        <v>10</v>
      </c>
      <c r="AI13" s="38" t="s">
        <v>35</v>
      </c>
      <c r="AJ13" s="37" t="s">
        <v>34</v>
      </c>
      <c r="AK13" s="36" t="s">
        <v>33</v>
      </c>
      <c r="AL13" s="35" t="s">
        <v>32</v>
      </c>
      <c r="AM13" s="34" t="s">
        <v>31</v>
      </c>
      <c r="AN13" s="56" t="s">
        <v>17</v>
      </c>
      <c r="AO13" s="46" t="s">
        <v>16</v>
      </c>
      <c r="AP13" s="45" t="s">
        <v>24</v>
      </c>
      <c r="AQ13" s="54" t="s">
        <v>15</v>
      </c>
      <c r="AR13" s="52" t="s">
        <v>14</v>
      </c>
      <c r="AS13" s="51" t="s">
        <v>13</v>
      </c>
      <c r="AT13" s="50" t="s">
        <v>12</v>
      </c>
      <c r="AU13" s="49" t="s">
        <v>11</v>
      </c>
      <c r="AV13" s="48" t="s">
        <v>10</v>
      </c>
      <c r="AW13" s="38" t="s">
        <v>35</v>
      </c>
      <c r="AX13" s="37" t="s">
        <v>34</v>
      </c>
      <c r="AY13" s="36" t="s">
        <v>33</v>
      </c>
      <c r="AZ13" s="35" t="s">
        <v>32</v>
      </c>
      <c r="BA13" s="34" t="s">
        <v>31</v>
      </c>
      <c r="BB13" s="56" t="s">
        <v>17</v>
      </c>
      <c r="BC13" s="46" t="s">
        <v>16</v>
      </c>
      <c r="BD13" s="45" t="s">
        <v>24</v>
      </c>
      <c r="BE13" s="54" t="s">
        <v>15</v>
      </c>
      <c r="BF13" s="52" t="s">
        <v>14</v>
      </c>
      <c r="BG13" s="51" t="s">
        <v>13</v>
      </c>
      <c r="BH13" s="50" t="s">
        <v>12</v>
      </c>
      <c r="BI13" s="49" t="s">
        <v>11</v>
      </c>
      <c r="BJ13" s="48" t="s">
        <v>10</v>
      </c>
      <c r="BK13" s="38" t="s">
        <v>35</v>
      </c>
      <c r="BL13" s="37" t="s">
        <v>34</v>
      </c>
      <c r="BM13" s="36" t="s">
        <v>33</v>
      </c>
      <c r="BN13" s="35" t="s">
        <v>32</v>
      </c>
      <c r="BO13" s="34" t="s">
        <v>31</v>
      </c>
      <c r="BP13" s="56" t="s">
        <v>17</v>
      </c>
      <c r="BQ13" s="46" t="s">
        <v>16</v>
      </c>
      <c r="BR13" s="45" t="s">
        <v>24</v>
      </c>
      <c r="BS13" s="54" t="s">
        <v>15</v>
      </c>
      <c r="BT13" s="52" t="s">
        <v>14</v>
      </c>
      <c r="BU13" s="51" t="s">
        <v>13</v>
      </c>
      <c r="BV13" s="50" t="s">
        <v>12</v>
      </c>
      <c r="BW13" s="49" t="s">
        <v>11</v>
      </c>
      <c r="BX13" s="48" t="s">
        <v>10</v>
      </c>
      <c r="BY13" s="38" t="s">
        <v>35</v>
      </c>
    </row>
    <row r="14" spans="1:77" ht="14.45" x14ac:dyDescent="0.3">
      <c r="A14" s="33">
        <v>6</v>
      </c>
      <c r="B14" s="44" t="s">
        <v>15</v>
      </c>
      <c r="C14" s="52" t="s">
        <v>14</v>
      </c>
      <c r="D14" s="51" t="s">
        <v>13</v>
      </c>
      <c r="E14" s="50" t="s">
        <v>12</v>
      </c>
      <c r="F14" s="31" t="s">
        <v>29</v>
      </c>
      <c r="G14" s="48" t="s">
        <v>10</v>
      </c>
      <c r="H14" s="38" t="s">
        <v>35</v>
      </c>
      <c r="I14" s="37" t="s">
        <v>34</v>
      </c>
      <c r="J14" s="31" t="s">
        <v>29</v>
      </c>
      <c r="K14" s="35" t="s">
        <v>32</v>
      </c>
      <c r="L14" s="34" t="s">
        <v>31</v>
      </c>
      <c r="M14" s="56" t="s">
        <v>17</v>
      </c>
      <c r="N14" s="46" t="s">
        <v>16</v>
      </c>
      <c r="O14" s="45" t="s">
        <v>24</v>
      </c>
      <c r="P14" s="54" t="s">
        <v>15</v>
      </c>
      <c r="Q14" s="52" t="s">
        <v>14</v>
      </c>
      <c r="R14" s="51" t="s">
        <v>13</v>
      </c>
      <c r="S14" s="50" t="s">
        <v>12</v>
      </c>
      <c r="T14" s="49" t="s">
        <v>11</v>
      </c>
      <c r="U14" s="48" t="s">
        <v>10</v>
      </c>
      <c r="V14" s="38" t="s">
        <v>35</v>
      </c>
      <c r="W14" s="37" t="s">
        <v>34</v>
      </c>
      <c r="X14" s="36" t="s">
        <v>33</v>
      </c>
      <c r="Y14" s="35" t="s">
        <v>32</v>
      </c>
      <c r="Z14" s="34" t="s">
        <v>31</v>
      </c>
      <c r="AA14" s="56" t="s">
        <v>17</v>
      </c>
      <c r="AB14" s="46" t="s">
        <v>16</v>
      </c>
      <c r="AC14" s="45" t="s">
        <v>24</v>
      </c>
      <c r="AD14" s="54" t="s">
        <v>15</v>
      </c>
      <c r="AE14" s="52" t="s">
        <v>14</v>
      </c>
      <c r="AF14" s="51" t="s">
        <v>13</v>
      </c>
      <c r="AG14" s="50" t="s">
        <v>12</v>
      </c>
      <c r="AH14" s="49" t="s">
        <v>11</v>
      </c>
      <c r="AI14" s="48" t="s">
        <v>10</v>
      </c>
      <c r="AJ14" s="38" t="s">
        <v>35</v>
      </c>
      <c r="AK14" s="37" t="s">
        <v>34</v>
      </c>
      <c r="AL14" s="36" t="s">
        <v>33</v>
      </c>
      <c r="AM14" s="35" t="s">
        <v>32</v>
      </c>
      <c r="AN14" s="34" t="s">
        <v>31</v>
      </c>
      <c r="AO14" s="56" t="s">
        <v>17</v>
      </c>
      <c r="AP14" s="46" t="s">
        <v>16</v>
      </c>
      <c r="AQ14" s="45" t="s">
        <v>24</v>
      </c>
      <c r="AR14" s="54" t="s">
        <v>15</v>
      </c>
      <c r="AS14" s="52" t="s">
        <v>14</v>
      </c>
      <c r="AT14" s="51" t="s">
        <v>13</v>
      </c>
      <c r="AU14" s="50" t="s">
        <v>12</v>
      </c>
      <c r="AV14" s="49" t="s">
        <v>11</v>
      </c>
      <c r="AW14" s="48" t="s">
        <v>10</v>
      </c>
      <c r="AX14" s="38" t="s">
        <v>35</v>
      </c>
      <c r="AY14" s="37" t="s">
        <v>34</v>
      </c>
      <c r="AZ14" s="36" t="s">
        <v>33</v>
      </c>
      <c r="BA14" s="35" t="s">
        <v>32</v>
      </c>
      <c r="BB14" s="34" t="s">
        <v>31</v>
      </c>
      <c r="BC14" s="56" t="s">
        <v>17</v>
      </c>
      <c r="BD14" s="46" t="s">
        <v>16</v>
      </c>
      <c r="BE14" s="45" t="s">
        <v>24</v>
      </c>
      <c r="BF14" s="54" t="s">
        <v>15</v>
      </c>
      <c r="BG14" s="52" t="s">
        <v>14</v>
      </c>
      <c r="BH14" s="51" t="s">
        <v>13</v>
      </c>
      <c r="BI14" s="50" t="s">
        <v>12</v>
      </c>
      <c r="BJ14" s="49" t="s">
        <v>11</v>
      </c>
      <c r="BK14" s="48" t="s">
        <v>10</v>
      </c>
      <c r="BL14" s="38" t="s">
        <v>35</v>
      </c>
      <c r="BM14" s="37" t="s">
        <v>34</v>
      </c>
      <c r="BN14" s="36" t="s">
        <v>33</v>
      </c>
      <c r="BO14" s="35" t="s">
        <v>32</v>
      </c>
      <c r="BP14" s="34" t="s">
        <v>31</v>
      </c>
      <c r="BQ14" s="56" t="s">
        <v>17</v>
      </c>
      <c r="BR14" s="46" t="s">
        <v>16</v>
      </c>
      <c r="BS14" s="45" t="s">
        <v>24</v>
      </c>
      <c r="BT14" s="54" t="s">
        <v>15</v>
      </c>
      <c r="BU14" s="52" t="s">
        <v>14</v>
      </c>
      <c r="BV14" s="51" t="s">
        <v>13</v>
      </c>
      <c r="BW14" s="50" t="s">
        <v>12</v>
      </c>
      <c r="BX14" s="49" t="s">
        <v>11</v>
      </c>
      <c r="BY14" s="48" t="s">
        <v>10</v>
      </c>
    </row>
    <row r="15" spans="1:77" ht="14.45" x14ac:dyDescent="0.3">
      <c r="A15" s="33">
        <v>7</v>
      </c>
      <c r="B15" s="53" t="s">
        <v>24</v>
      </c>
      <c r="C15" s="54" t="s">
        <v>15</v>
      </c>
      <c r="D15" s="52" t="s">
        <v>14</v>
      </c>
      <c r="E15" s="51" t="s">
        <v>13</v>
      </c>
      <c r="F15" s="50" t="s">
        <v>12</v>
      </c>
      <c r="G15" s="49" t="s">
        <v>11</v>
      </c>
      <c r="H15" s="48" t="s">
        <v>10</v>
      </c>
      <c r="I15" s="38" t="s">
        <v>35</v>
      </c>
      <c r="J15" s="37" t="s">
        <v>34</v>
      </c>
      <c r="K15" s="36" t="s">
        <v>33</v>
      </c>
      <c r="L15" s="35" t="s">
        <v>32</v>
      </c>
      <c r="M15" s="34" t="s">
        <v>31</v>
      </c>
      <c r="N15" s="56" t="s">
        <v>17</v>
      </c>
      <c r="O15" s="46" t="s">
        <v>16</v>
      </c>
      <c r="P15" s="45" t="s">
        <v>24</v>
      </c>
      <c r="Q15" s="54" t="s">
        <v>15</v>
      </c>
      <c r="R15" s="52" t="s">
        <v>14</v>
      </c>
      <c r="S15" s="51" t="s">
        <v>13</v>
      </c>
      <c r="T15" s="50" t="s">
        <v>12</v>
      </c>
      <c r="U15" s="49" t="s">
        <v>11</v>
      </c>
      <c r="V15" s="48" t="s">
        <v>10</v>
      </c>
      <c r="W15" s="38" t="s">
        <v>35</v>
      </c>
      <c r="X15" s="37" t="s">
        <v>34</v>
      </c>
      <c r="Y15" s="36" t="s">
        <v>33</v>
      </c>
      <c r="Z15" s="35" t="s">
        <v>32</v>
      </c>
      <c r="AA15" s="34" t="s">
        <v>31</v>
      </c>
      <c r="AB15" s="56" t="s">
        <v>17</v>
      </c>
      <c r="AC15" s="46" t="s">
        <v>16</v>
      </c>
      <c r="AD15" s="45" t="s">
        <v>24</v>
      </c>
      <c r="AE15" s="54" t="s">
        <v>15</v>
      </c>
      <c r="AF15" s="52" t="s">
        <v>14</v>
      </c>
      <c r="AG15" s="51" t="s">
        <v>13</v>
      </c>
      <c r="AH15" s="50" t="s">
        <v>12</v>
      </c>
      <c r="AI15" s="49" t="s">
        <v>11</v>
      </c>
      <c r="AJ15" s="48" t="s">
        <v>10</v>
      </c>
      <c r="AK15" s="38" t="s">
        <v>35</v>
      </c>
      <c r="AL15" s="37" t="s">
        <v>34</v>
      </c>
      <c r="AM15" s="36" t="s">
        <v>33</v>
      </c>
      <c r="AN15" s="35" t="s">
        <v>32</v>
      </c>
      <c r="AO15" s="34" t="s">
        <v>31</v>
      </c>
      <c r="AP15" s="56" t="s">
        <v>17</v>
      </c>
      <c r="AQ15" s="46" t="s">
        <v>16</v>
      </c>
      <c r="AR15" s="45" t="s">
        <v>24</v>
      </c>
      <c r="AS15" s="54" t="s">
        <v>15</v>
      </c>
      <c r="AT15" s="52" t="s">
        <v>14</v>
      </c>
      <c r="AU15" s="51" t="s">
        <v>13</v>
      </c>
      <c r="AV15" s="50" t="s">
        <v>12</v>
      </c>
      <c r="AW15" s="49" t="s">
        <v>11</v>
      </c>
      <c r="AX15" s="48" t="s">
        <v>10</v>
      </c>
      <c r="AY15" s="38" t="s">
        <v>35</v>
      </c>
      <c r="AZ15" s="37" t="s">
        <v>34</v>
      </c>
      <c r="BA15" s="36" t="s">
        <v>33</v>
      </c>
      <c r="BB15" s="35" t="s">
        <v>32</v>
      </c>
      <c r="BC15" s="34" t="s">
        <v>31</v>
      </c>
      <c r="BD15" s="56" t="s">
        <v>17</v>
      </c>
      <c r="BE15" s="46" t="s">
        <v>16</v>
      </c>
      <c r="BF15" s="45" t="s">
        <v>24</v>
      </c>
      <c r="BG15" s="54" t="s">
        <v>15</v>
      </c>
      <c r="BH15" s="52" t="s">
        <v>14</v>
      </c>
      <c r="BI15" s="51" t="s">
        <v>13</v>
      </c>
      <c r="BJ15" s="50" t="s">
        <v>12</v>
      </c>
      <c r="BK15" s="49" t="s">
        <v>11</v>
      </c>
      <c r="BL15" s="48" t="s">
        <v>10</v>
      </c>
      <c r="BM15" s="38" t="s">
        <v>35</v>
      </c>
      <c r="BN15" s="37" t="s">
        <v>34</v>
      </c>
      <c r="BO15" s="36" t="s">
        <v>33</v>
      </c>
      <c r="BP15" s="35" t="s">
        <v>32</v>
      </c>
      <c r="BQ15" s="34" t="s">
        <v>31</v>
      </c>
      <c r="BR15" s="56" t="s">
        <v>17</v>
      </c>
      <c r="BS15" s="46" t="s">
        <v>16</v>
      </c>
      <c r="BT15" s="45" t="s">
        <v>24</v>
      </c>
      <c r="BU15" s="54" t="s">
        <v>15</v>
      </c>
      <c r="BV15" s="52" t="s">
        <v>14</v>
      </c>
      <c r="BW15" s="51" t="s">
        <v>13</v>
      </c>
      <c r="BX15" s="50" t="s">
        <v>12</v>
      </c>
      <c r="BY15" s="49" t="s">
        <v>11</v>
      </c>
    </row>
    <row r="16" spans="1:77" ht="14.45" x14ac:dyDescent="0.3">
      <c r="A16" s="33">
        <v>8</v>
      </c>
      <c r="B16" s="55" t="s">
        <v>16</v>
      </c>
      <c r="C16" s="45" t="s">
        <v>24</v>
      </c>
      <c r="D16" s="54" t="s">
        <v>15</v>
      </c>
      <c r="E16" s="52" t="s">
        <v>14</v>
      </c>
      <c r="F16" s="51" t="s">
        <v>13</v>
      </c>
      <c r="G16" s="31" t="s">
        <v>29</v>
      </c>
      <c r="H16" s="49" t="s">
        <v>11</v>
      </c>
      <c r="I16" s="48" t="s">
        <v>10</v>
      </c>
      <c r="J16" s="38" t="s">
        <v>35</v>
      </c>
      <c r="K16" s="31" t="s">
        <v>29</v>
      </c>
      <c r="L16" s="36" t="s">
        <v>33</v>
      </c>
      <c r="M16" s="35" t="s">
        <v>32</v>
      </c>
      <c r="N16" s="34" t="s">
        <v>31</v>
      </c>
      <c r="O16" s="56" t="s">
        <v>17</v>
      </c>
      <c r="P16" s="46" t="s">
        <v>16</v>
      </c>
      <c r="Q16" s="45" t="s">
        <v>24</v>
      </c>
      <c r="R16" s="54" t="s">
        <v>15</v>
      </c>
      <c r="S16" s="52" t="s">
        <v>14</v>
      </c>
      <c r="T16" s="51" t="s">
        <v>13</v>
      </c>
      <c r="U16" s="50" t="s">
        <v>12</v>
      </c>
      <c r="V16" s="49" t="s">
        <v>11</v>
      </c>
      <c r="W16" s="48" t="s">
        <v>10</v>
      </c>
      <c r="X16" s="38" t="s">
        <v>35</v>
      </c>
      <c r="Y16" s="37" t="s">
        <v>34</v>
      </c>
      <c r="Z16" s="36" t="s">
        <v>33</v>
      </c>
      <c r="AA16" s="35" t="s">
        <v>32</v>
      </c>
      <c r="AB16" s="34" t="s">
        <v>31</v>
      </c>
      <c r="AC16" s="56" t="s">
        <v>17</v>
      </c>
      <c r="AD16" s="46" t="s">
        <v>16</v>
      </c>
      <c r="AE16" s="45" t="s">
        <v>24</v>
      </c>
      <c r="AF16" s="54" t="s">
        <v>15</v>
      </c>
      <c r="AG16" s="52" t="s">
        <v>14</v>
      </c>
      <c r="AH16" s="51" t="s">
        <v>13</v>
      </c>
      <c r="AI16" s="50" t="s">
        <v>12</v>
      </c>
      <c r="AJ16" s="49" t="s">
        <v>11</v>
      </c>
      <c r="AK16" s="48" t="s">
        <v>10</v>
      </c>
      <c r="AL16" s="38" t="s">
        <v>35</v>
      </c>
      <c r="AM16" s="37" t="s">
        <v>34</v>
      </c>
      <c r="AN16" s="36" t="s">
        <v>33</v>
      </c>
      <c r="AO16" s="35" t="s">
        <v>32</v>
      </c>
      <c r="AP16" s="34" t="s">
        <v>31</v>
      </c>
      <c r="AQ16" s="56" t="s">
        <v>17</v>
      </c>
      <c r="AR16" s="46" t="s">
        <v>16</v>
      </c>
      <c r="AS16" s="45" t="s">
        <v>24</v>
      </c>
      <c r="AT16" s="54" t="s">
        <v>15</v>
      </c>
      <c r="AU16" s="52" t="s">
        <v>14</v>
      </c>
      <c r="AV16" s="51" t="s">
        <v>13</v>
      </c>
      <c r="AW16" s="50" t="s">
        <v>12</v>
      </c>
      <c r="AX16" s="49" t="s">
        <v>11</v>
      </c>
      <c r="AY16" s="48" t="s">
        <v>10</v>
      </c>
      <c r="AZ16" s="38" t="s">
        <v>35</v>
      </c>
      <c r="BA16" s="37" t="s">
        <v>34</v>
      </c>
      <c r="BB16" s="36" t="s">
        <v>33</v>
      </c>
      <c r="BC16" s="35" t="s">
        <v>32</v>
      </c>
      <c r="BD16" s="34" t="s">
        <v>31</v>
      </c>
      <c r="BE16" s="56" t="s">
        <v>17</v>
      </c>
      <c r="BF16" s="46" t="s">
        <v>16</v>
      </c>
      <c r="BG16" s="45" t="s">
        <v>24</v>
      </c>
      <c r="BH16" s="54" t="s">
        <v>15</v>
      </c>
      <c r="BI16" s="52" t="s">
        <v>14</v>
      </c>
      <c r="BJ16" s="51" t="s">
        <v>13</v>
      </c>
      <c r="BK16" s="50" t="s">
        <v>12</v>
      </c>
      <c r="BL16" s="49" t="s">
        <v>11</v>
      </c>
      <c r="BM16" s="48" t="s">
        <v>10</v>
      </c>
      <c r="BN16" s="38" t="s">
        <v>35</v>
      </c>
      <c r="BO16" s="37" t="s">
        <v>34</v>
      </c>
      <c r="BP16" s="36" t="s">
        <v>33</v>
      </c>
      <c r="BQ16" s="35" t="s">
        <v>32</v>
      </c>
      <c r="BR16" s="34" t="s">
        <v>31</v>
      </c>
      <c r="BS16" s="56" t="s">
        <v>17</v>
      </c>
      <c r="BT16" s="46" t="s">
        <v>16</v>
      </c>
      <c r="BU16" s="45" t="s">
        <v>24</v>
      </c>
      <c r="BV16" s="54" t="s">
        <v>15</v>
      </c>
      <c r="BW16" s="52" t="s">
        <v>14</v>
      </c>
      <c r="BX16" s="51" t="s">
        <v>13</v>
      </c>
      <c r="BY16" s="50" t="s">
        <v>12</v>
      </c>
    </row>
    <row r="17" spans="1:77" ht="14.45" x14ac:dyDescent="0.3">
      <c r="A17" s="33">
        <v>9</v>
      </c>
      <c r="B17" s="57" t="s">
        <v>17</v>
      </c>
      <c r="C17" s="46" t="s">
        <v>16</v>
      </c>
      <c r="D17" s="45" t="s">
        <v>24</v>
      </c>
      <c r="E17" s="54" t="s">
        <v>15</v>
      </c>
      <c r="F17" s="52" t="s">
        <v>14</v>
      </c>
      <c r="G17" s="51" t="s">
        <v>13</v>
      </c>
      <c r="H17" s="50" t="s">
        <v>12</v>
      </c>
      <c r="I17" s="49" t="s">
        <v>11</v>
      </c>
      <c r="J17" s="48" t="s">
        <v>10</v>
      </c>
      <c r="K17" s="38" t="s">
        <v>35</v>
      </c>
      <c r="L17" s="37" t="s">
        <v>34</v>
      </c>
      <c r="M17" s="36" t="s">
        <v>33</v>
      </c>
      <c r="N17" s="35" t="s">
        <v>32</v>
      </c>
      <c r="O17" s="34" t="s">
        <v>31</v>
      </c>
      <c r="P17" s="56" t="s">
        <v>17</v>
      </c>
      <c r="Q17" s="46" t="s">
        <v>16</v>
      </c>
      <c r="R17" s="45" t="s">
        <v>24</v>
      </c>
      <c r="S17" s="54" t="s">
        <v>15</v>
      </c>
      <c r="T17" s="52" t="s">
        <v>14</v>
      </c>
      <c r="U17" s="51" t="s">
        <v>13</v>
      </c>
      <c r="V17" s="50" t="s">
        <v>12</v>
      </c>
      <c r="W17" s="49" t="s">
        <v>11</v>
      </c>
      <c r="X17" s="48" t="s">
        <v>10</v>
      </c>
      <c r="Y17" s="38" t="s">
        <v>35</v>
      </c>
      <c r="Z17" s="37" t="s">
        <v>34</v>
      </c>
      <c r="AA17" s="36" t="s">
        <v>33</v>
      </c>
      <c r="AB17" s="35" t="s">
        <v>32</v>
      </c>
      <c r="AC17" s="34" t="s">
        <v>31</v>
      </c>
      <c r="AD17" s="56" t="s">
        <v>17</v>
      </c>
      <c r="AE17" s="46" t="s">
        <v>16</v>
      </c>
      <c r="AF17" s="45" t="s">
        <v>24</v>
      </c>
      <c r="AG17" s="54" t="s">
        <v>15</v>
      </c>
      <c r="AH17" s="52" t="s">
        <v>14</v>
      </c>
      <c r="AI17" s="51" t="s">
        <v>13</v>
      </c>
      <c r="AJ17" s="50" t="s">
        <v>12</v>
      </c>
      <c r="AK17" s="49" t="s">
        <v>11</v>
      </c>
      <c r="AL17" s="48" t="s">
        <v>10</v>
      </c>
      <c r="AM17" s="38" t="s">
        <v>35</v>
      </c>
      <c r="AN17" s="37" t="s">
        <v>34</v>
      </c>
      <c r="AO17" s="36" t="s">
        <v>33</v>
      </c>
      <c r="AP17" s="35" t="s">
        <v>32</v>
      </c>
      <c r="AQ17" s="34" t="s">
        <v>31</v>
      </c>
      <c r="AR17" s="56" t="s">
        <v>17</v>
      </c>
      <c r="AS17" s="46" t="s">
        <v>16</v>
      </c>
      <c r="AT17" s="45" t="s">
        <v>24</v>
      </c>
      <c r="AU17" s="54" t="s">
        <v>15</v>
      </c>
      <c r="AV17" s="52" t="s">
        <v>14</v>
      </c>
      <c r="AW17" s="51" t="s">
        <v>13</v>
      </c>
      <c r="AX17" s="50" t="s">
        <v>12</v>
      </c>
      <c r="AY17" s="49" t="s">
        <v>11</v>
      </c>
      <c r="AZ17" s="48" t="s">
        <v>10</v>
      </c>
      <c r="BA17" s="38" t="s">
        <v>35</v>
      </c>
      <c r="BB17" s="37" t="s">
        <v>34</v>
      </c>
      <c r="BC17" s="36" t="s">
        <v>33</v>
      </c>
      <c r="BD17" s="35" t="s">
        <v>32</v>
      </c>
      <c r="BE17" s="34" t="s">
        <v>31</v>
      </c>
      <c r="BF17" s="56" t="s">
        <v>17</v>
      </c>
      <c r="BG17" s="46" t="s">
        <v>16</v>
      </c>
      <c r="BH17" s="45" t="s">
        <v>24</v>
      </c>
      <c r="BI17" s="54" t="s">
        <v>15</v>
      </c>
      <c r="BJ17" s="52" t="s">
        <v>14</v>
      </c>
      <c r="BK17" s="51" t="s">
        <v>13</v>
      </c>
      <c r="BL17" s="50" t="s">
        <v>12</v>
      </c>
      <c r="BM17" s="49" t="s">
        <v>11</v>
      </c>
      <c r="BN17" s="48" t="s">
        <v>10</v>
      </c>
      <c r="BO17" s="38" t="s">
        <v>35</v>
      </c>
      <c r="BP17" s="37" t="s">
        <v>34</v>
      </c>
      <c r="BQ17" s="36" t="s">
        <v>33</v>
      </c>
      <c r="BR17" s="35" t="s">
        <v>32</v>
      </c>
      <c r="BS17" s="34" t="s">
        <v>31</v>
      </c>
      <c r="BT17" s="56" t="s">
        <v>17</v>
      </c>
      <c r="BU17" s="46" t="s">
        <v>16</v>
      </c>
      <c r="BV17" s="45" t="s">
        <v>24</v>
      </c>
      <c r="BW17" s="54" t="s">
        <v>15</v>
      </c>
      <c r="BX17" s="52" t="s">
        <v>14</v>
      </c>
      <c r="BY17" s="51" t="s">
        <v>13</v>
      </c>
    </row>
    <row r="18" spans="1:77" ht="14.45" x14ac:dyDescent="0.3">
      <c r="A18" s="33">
        <v>10</v>
      </c>
      <c r="B18" s="34" t="s">
        <v>31</v>
      </c>
      <c r="C18" s="56" t="s">
        <v>17</v>
      </c>
      <c r="D18" s="46" t="s">
        <v>16</v>
      </c>
      <c r="E18" s="45" t="s">
        <v>24</v>
      </c>
      <c r="F18" s="54" t="s">
        <v>15</v>
      </c>
      <c r="G18" s="52" t="s">
        <v>14</v>
      </c>
      <c r="H18" s="51" t="s">
        <v>13</v>
      </c>
      <c r="I18" s="50" t="s">
        <v>12</v>
      </c>
      <c r="J18" s="49" t="s">
        <v>11</v>
      </c>
      <c r="K18" s="48" t="s">
        <v>10</v>
      </c>
      <c r="L18" s="38" t="s">
        <v>35</v>
      </c>
      <c r="M18" s="37" t="s">
        <v>34</v>
      </c>
      <c r="N18" s="36" t="s">
        <v>33</v>
      </c>
      <c r="O18" s="35" t="s">
        <v>32</v>
      </c>
      <c r="P18" s="34" t="s">
        <v>31</v>
      </c>
      <c r="Q18" s="56" t="s">
        <v>17</v>
      </c>
      <c r="R18" s="46" t="s">
        <v>16</v>
      </c>
      <c r="S18" s="45" t="s">
        <v>24</v>
      </c>
      <c r="T18" s="54" t="s">
        <v>15</v>
      </c>
      <c r="U18" s="52" t="s">
        <v>14</v>
      </c>
      <c r="V18" s="51" t="s">
        <v>13</v>
      </c>
      <c r="W18" s="50" t="s">
        <v>12</v>
      </c>
      <c r="X18" s="49" t="s">
        <v>11</v>
      </c>
      <c r="Y18" s="48" t="s">
        <v>10</v>
      </c>
      <c r="Z18" s="38" t="s">
        <v>35</v>
      </c>
      <c r="AA18" s="37" t="s">
        <v>34</v>
      </c>
      <c r="AB18" s="36" t="s">
        <v>33</v>
      </c>
      <c r="AC18" s="35" t="s">
        <v>32</v>
      </c>
      <c r="AD18" s="34" t="s">
        <v>31</v>
      </c>
      <c r="AE18" s="56" t="s">
        <v>17</v>
      </c>
      <c r="AF18" s="46" t="s">
        <v>16</v>
      </c>
      <c r="AG18" s="45" t="s">
        <v>24</v>
      </c>
      <c r="AH18" s="54" t="s">
        <v>15</v>
      </c>
      <c r="AI18" s="52" t="s">
        <v>14</v>
      </c>
      <c r="AJ18" s="51" t="s">
        <v>13</v>
      </c>
      <c r="AK18" s="50" t="s">
        <v>12</v>
      </c>
      <c r="AL18" s="49" t="s">
        <v>11</v>
      </c>
      <c r="AM18" s="48" t="s">
        <v>10</v>
      </c>
      <c r="AN18" s="38" t="s">
        <v>35</v>
      </c>
      <c r="AO18" s="37" t="s">
        <v>34</v>
      </c>
      <c r="AP18" s="36" t="s">
        <v>33</v>
      </c>
      <c r="AQ18" s="35" t="s">
        <v>32</v>
      </c>
      <c r="AR18" s="34" t="s">
        <v>31</v>
      </c>
      <c r="AS18" s="56" t="s">
        <v>17</v>
      </c>
      <c r="AT18" s="46" t="s">
        <v>16</v>
      </c>
      <c r="AU18" s="45" t="s">
        <v>24</v>
      </c>
      <c r="AV18" s="54" t="s">
        <v>15</v>
      </c>
      <c r="AW18" s="52" t="s">
        <v>14</v>
      </c>
      <c r="AX18" s="51" t="s">
        <v>13</v>
      </c>
      <c r="AY18" s="50" t="s">
        <v>12</v>
      </c>
      <c r="AZ18" s="49" t="s">
        <v>11</v>
      </c>
      <c r="BA18" s="48" t="s">
        <v>10</v>
      </c>
      <c r="BB18" s="38" t="s">
        <v>35</v>
      </c>
      <c r="BC18" s="37" t="s">
        <v>34</v>
      </c>
      <c r="BD18" s="36" t="s">
        <v>33</v>
      </c>
      <c r="BE18" s="35" t="s">
        <v>32</v>
      </c>
      <c r="BF18" s="34" t="s">
        <v>31</v>
      </c>
      <c r="BG18" s="56" t="s">
        <v>17</v>
      </c>
      <c r="BH18" s="46" t="s">
        <v>16</v>
      </c>
      <c r="BI18" s="45" t="s">
        <v>24</v>
      </c>
      <c r="BJ18" s="54" t="s">
        <v>15</v>
      </c>
      <c r="BK18" s="52" t="s">
        <v>14</v>
      </c>
      <c r="BL18" s="51" t="s">
        <v>13</v>
      </c>
      <c r="BM18" s="50" t="s">
        <v>12</v>
      </c>
      <c r="BN18" s="49" t="s">
        <v>11</v>
      </c>
      <c r="BO18" s="48" t="s">
        <v>10</v>
      </c>
      <c r="BP18" s="38" t="s">
        <v>35</v>
      </c>
      <c r="BQ18" s="37" t="s">
        <v>34</v>
      </c>
      <c r="BR18" s="36" t="s">
        <v>33</v>
      </c>
      <c r="BS18" s="35" t="s">
        <v>32</v>
      </c>
      <c r="BT18" s="34" t="s">
        <v>31</v>
      </c>
      <c r="BU18" s="56" t="s">
        <v>17</v>
      </c>
      <c r="BV18" s="46" t="s">
        <v>16</v>
      </c>
      <c r="BW18" s="45" t="s">
        <v>24</v>
      </c>
      <c r="BX18" s="54" t="s">
        <v>15</v>
      </c>
      <c r="BY18" s="52" t="s">
        <v>14</v>
      </c>
    </row>
    <row r="19" spans="1:77" ht="14.45" x14ac:dyDescent="0.3">
      <c r="A19" s="33">
        <v>11</v>
      </c>
      <c r="B19" s="35" t="s">
        <v>32</v>
      </c>
      <c r="C19" s="34" t="s">
        <v>31</v>
      </c>
      <c r="D19" s="56" t="s">
        <v>17</v>
      </c>
      <c r="E19" s="46" t="s">
        <v>16</v>
      </c>
      <c r="F19" s="45" t="s">
        <v>24</v>
      </c>
      <c r="G19" s="54" t="s">
        <v>15</v>
      </c>
      <c r="H19" s="52" t="s">
        <v>14</v>
      </c>
      <c r="I19" s="51" t="s">
        <v>13</v>
      </c>
      <c r="J19" s="50" t="s">
        <v>12</v>
      </c>
      <c r="K19" s="49" t="s">
        <v>11</v>
      </c>
      <c r="L19" s="48" t="s">
        <v>10</v>
      </c>
      <c r="M19" s="38" t="s">
        <v>35</v>
      </c>
      <c r="N19" s="37" t="s">
        <v>34</v>
      </c>
      <c r="O19" s="36" t="s">
        <v>33</v>
      </c>
      <c r="P19" s="35" t="s">
        <v>32</v>
      </c>
      <c r="Q19" s="34" t="s">
        <v>31</v>
      </c>
      <c r="R19" s="56" t="s">
        <v>17</v>
      </c>
      <c r="S19" s="46" t="s">
        <v>16</v>
      </c>
      <c r="T19" s="45" t="s">
        <v>24</v>
      </c>
      <c r="U19" s="54" t="s">
        <v>15</v>
      </c>
      <c r="V19" s="52" t="s">
        <v>14</v>
      </c>
      <c r="W19" s="51" t="s">
        <v>13</v>
      </c>
      <c r="X19" s="50" t="s">
        <v>12</v>
      </c>
      <c r="Y19" s="49" t="s">
        <v>11</v>
      </c>
      <c r="Z19" s="48" t="s">
        <v>10</v>
      </c>
      <c r="AA19" s="38" t="s">
        <v>35</v>
      </c>
      <c r="AB19" s="37" t="s">
        <v>34</v>
      </c>
      <c r="AC19" s="36" t="s">
        <v>33</v>
      </c>
      <c r="AD19" s="35" t="s">
        <v>32</v>
      </c>
      <c r="AE19" s="34" t="s">
        <v>31</v>
      </c>
      <c r="AF19" s="56" t="s">
        <v>17</v>
      </c>
      <c r="AG19" s="46" t="s">
        <v>16</v>
      </c>
      <c r="AH19" s="45" t="s">
        <v>24</v>
      </c>
      <c r="AI19" s="54" t="s">
        <v>15</v>
      </c>
      <c r="AJ19" s="52" t="s">
        <v>14</v>
      </c>
      <c r="AK19" s="51" t="s">
        <v>13</v>
      </c>
      <c r="AL19" s="50" t="s">
        <v>12</v>
      </c>
      <c r="AM19" s="49" t="s">
        <v>11</v>
      </c>
      <c r="AN19" s="48" t="s">
        <v>10</v>
      </c>
      <c r="AO19" s="38" t="s">
        <v>35</v>
      </c>
      <c r="AP19" s="37" t="s">
        <v>34</v>
      </c>
      <c r="AQ19" s="36" t="s">
        <v>33</v>
      </c>
      <c r="AR19" s="35" t="s">
        <v>32</v>
      </c>
      <c r="AS19" s="34" t="s">
        <v>31</v>
      </c>
      <c r="AT19" s="56" t="s">
        <v>17</v>
      </c>
      <c r="AU19" s="46" t="s">
        <v>16</v>
      </c>
      <c r="AV19" s="45" t="s">
        <v>24</v>
      </c>
      <c r="AW19" s="54" t="s">
        <v>15</v>
      </c>
      <c r="AX19" s="52" t="s">
        <v>14</v>
      </c>
      <c r="AY19" s="51" t="s">
        <v>13</v>
      </c>
      <c r="AZ19" s="50" t="s">
        <v>12</v>
      </c>
      <c r="BA19" s="49" t="s">
        <v>11</v>
      </c>
      <c r="BB19" s="48" t="s">
        <v>10</v>
      </c>
      <c r="BC19" s="38" t="s">
        <v>35</v>
      </c>
      <c r="BD19" s="37" t="s">
        <v>34</v>
      </c>
      <c r="BE19" s="36" t="s">
        <v>33</v>
      </c>
      <c r="BF19" s="35" t="s">
        <v>32</v>
      </c>
      <c r="BG19" s="34" t="s">
        <v>31</v>
      </c>
      <c r="BH19" s="56" t="s">
        <v>17</v>
      </c>
      <c r="BI19" s="46" t="s">
        <v>16</v>
      </c>
      <c r="BJ19" s="45" t="s">
        <v>24</v>
      </c>
      <c r="BK19" s="54" t="s">
        <v>15</v>
      </c>
      <c r="BL19" s="52" t="s">
        <v>14</v>
      </c>
      <c r="BM19" s="51" t="s">
        <v>13</v>
      </c>
      <c r="BN19" s="50" t="s">
        <v>12</v>
      </c>
      <c r="BO19" s="49" t="s">
        <v>11</v>
      </c>
      <c r="BP19" s="48" t="s">
        <v>10</v>
      </c>
      <c r="BQ19" s="38" t="s">
        <v>35</v>
      </c>
      <c r="BR19" s="37" t="s">
        <v>34</v>
      </c>
      <c r="BS19" s="36" t="s">
        <v>33</v>
      </c>
      <c r="BT19" s="35" t="s">
        <v>32</v>
      </c>
      <c r="BU19" s="34" t="s">
        <v>31</v>
      </c>
      <c r="BV19" s="56" t="s">
        <v>17</v>
      </c>
      <c r="BW19" s="46" t="s">
        <v>16</v>
      </c>
      <c r="BX19" s="45" t="s">
        <v>24</v>
      </c>
      <c r="BY19" s="54" t="s">
        <v>15</v>
      </c>
    </row>
    <row r="20" spans="1:77" ht="14.45" x14ac:dyDescent="0.3">
      <c r="A20" s="33">
        <v>12</v>
      </c>
      <c r="B20" s="36" t="s">
        <v>33</v>
      </c>
      <c r="C20" s="35" t="s">
        <v>32</v>
      </c>
      <c r="D20" s="34" t="s">
        <v>31</v>
      </c>
      <c r="E20" s="56" t="s">
        <v>17</v>
      </c>
      <c r="F20" s="46" t="s">
        <v>16</v>
      </c>
      <c r="G20" s="45" t="s">
        <v>24</v>
      </c>
      <c r="H20" s="54" t="s">
        <v>15</v>
      </c>
      <c r="I20" s="52" t="s">
        <v>14</v>
      </c>
      <c r="J20" s="51" t="s">
        <v>13</v>
      </c>
      <c r="K20" s="50" t="s">
        <v>12</v>
      </c>
      <c r="L20" s="49" t="s">
        <v>11</v>
      </c>
      <c r="M20" s="48" t="s">
        <v>10</v>
      </c>
      <c r="N20" s="38" t="s">
        <v>35</v>
      </c>
      <c r="O20" s="37" t="s">
        <v>34</v>
      </c>
      <c r="P20" s="36" t="s">
        <v>33</v>
      </c>
      <c r="Q20" s="35" t="s">
        <v>32</v>
      </c>
      <c r="R20" s="34" t="s">
        <v>31</v>
      </c>
      <c r="S20" s="56" t="s">
        <v>17</v>
      </c>
      <c r="T20" s="46" t="s">
        <v>16</v>
      </c>
      <c r="U20" s="45" t="s">
        <v>24</v>
      </c>
      <c r="V20" s="54" t="s">
        <v>15</v>
      </c>
      <c r="W20" s="52" t="s">
        <v>14</v>
      </c>
      <c r="X20" s="51" t="s">
        <v>13</v>
      </c>
      <c r="Y20" s="50" t="s">
        <v>12</v>
      </c>
      <c r="Z20" s="49" t="s">
        <v>11</v>
      </c>
      <c r="AA20" s="48" t="s">
        <v>10</v>
      </c>
      <c r="AB20" s="38" t="s">
        <v>35</v>
      </c>
      <c r="AC20" s="37" t="s">
        <v>34</v>
      </c>
      <c r="AD20" s="36" t="s">
        <v>33</v>
      </c>
      <c r="AE20" s="35" t="s">
        <v>32</v>
      </c>
      <c r="AF20" s="34" t="s">
        <v>31</v>
      </c>
      <c r="AG20" s="56" t="s">
        <v>17</v>
      </c>
      <c r="AH20" s="46" t="s">
        <v>16</v>
      </c>
      <c r="AI20" s="45" t="s">
        <v>24</v>
      </c>
      <c r="AJ20" s="54" t="s">
        <v>15</v>
      </c>
      <c r="AK20" s="52" t="s">
        <v>14</v>
      </c>
      <c r="AL20" s="51" t="s">
        <v>13</v>
      </c>
      <c r="AM20" s="50" t="s">
        <v>12</v>
      </c>
      <c r="AN20" s="49" t="s">
        <v>11</v>
      </c>
      <c r="AO20" s="48" t="s">
        <v>10</v>
      </c>
      <c r="AP20" s="38" t="s">
        <v>35</v>
      </c>
      <c r="AQ20" s="37" t="s">
        <v>34</v>
      </c>
      <c r="AR20" s="36" t="s">
        <v>33</v>
      </c>
      <c r="AS20" s="35" t="s">
        <v>32</v>
      </c>
      <c r="AT20" s="34" t="s">
        <v>31</v>
      </c>
      <c r="AU20" s="56" t="s">
        <v>17</v>
      </c>
      <c r="AV20" s="46" t="s">
        <v>16</v>
      </c>
      <c r="AW20" s="45" t="s">
        <v>24</v>
      </c>
      <c r="AX20" s="54" t="s">
        <v>15</v>
      </c>
      <c r="AY20" s="52" t="s">
        <v>14</v>
      </c>
      <c r="AZ20" s="51" t="s">
        <v>13</v>
      </c>
      <c r="BA20" s="50" t="s">
        <v>12</v>
      </c>
      <c r="BB20" s="49" t="s">
        <v>11</v>
      </c>
      <c r="BC20" s="48" t="s">
        <v>10</v>
      </c>
      <c r="BD20" s="38" t="s">
        <v>35</v>
      </c>
      <c r="BE20" s="37" t="s">
        <v>34</v>
      </c>
      <c r="BF20" s="36" t="s">
        <v>33</v>
      </c>
      <c r="BG20" s="35" t="s">
        <v>32</v>
      </c>
      <c r="BH20" s="34" t="s">
        <v>31</v>
      </c>
      <c r="BI20" s="56" t="s">
        <v>17</v>
      </c>
      <c r="BJ20" s="46" t="s">
        <v>16</v>
      </c>
      <c r="BK20" s="45" t="s">
        <v>24</v>
      </c>
      <c r="BL20" s="54" t="s">
        <v>15</v>
      </c>
      <c r="BM20" s="52" t="s">
        <v>14</v>
      </c>
      <c r="BN20" s="51" t="s">
        <v>13</v>
      </c>
      <c r="BO20" s="50" t="s">
        <v>12</v>
      </c>
      <c r="BP20" s="49" t="s">
        <v>11</v>
      </c>
      <c r="BQ20" s="48" t="s">
        <v>10</v>
      </c>
      <c r="BR20" s="38" t="s">
        <v>35</v>
      </c>
      <c r="BS20" s="37" t="s">
        <v>34</v>
      </c>
      <c r="BT20" s="36" t="s">
        <v>33</v>
      </c>
      <c r="BU20" s="35" t="s">
        <v>32</v>
      </c>
      <c r="BV20" s="34" t="s">
        <v>31</v>
      </c>
      <c r="BW20" s="56" t="s">
        <v>17</v>
      </c>
      <c r="BX20" s="46" t="s">
        <v>16</v>
      </c>
      <c r="BY20" s="45" t="s">
        <v>24</v>
      </c>
    </row>
    <row r="21" spans="1:77" ht="14.45" x14ac:dyDescent="0.3">
      <c r="A21" s="33">
        <v>13</v>
      </c>
      <c r="B21" s="37" t="s">
        <v>34</v>
      </c>
      <c r="C21" s="36" t="s">
        <v>33</v>
      </c>
      <c r="D21" s="35" t="s">
        <v>32</v>
      </c>
      <c r="E21" s="34" t="s">
        <v>31</v>
      </c>
      <c r="F21" s="56" t="s">
        <v>17</v>
      </c>
      <c r="G21" s="46" t="s">
        <v>16</v>
      </c>
      <c r="H21" s="45" t="s">
        <v>24</v>
      </c>
      <c r="I21" s="54" t="s">
        <v>15</v>
      </c>
      <c r="J21" s="52" t="s">
        <v>14</v>
      </c>
      <c r="K21" s="51" t="s">
        <v>13</v>
      </c>
      <c r="L21" s="50" t="s">
        <v>12</v>
      </c>
      <c r="M21" s="49" t="s">
        <v>11</v>
      </c>
      <c r="N21" s="48" t="s">
        <v>10</v>
      </c>
      <c r="O21" s="38" t="s">
        <v>35</v>
      </c>
      <c r="P21" s="37" t="s">
        <v>34</v>
      </c>
      <c r="Q21" s="36" t="s">
        <v>33</v>
      </c>
      <c r="R21" s="35" t="s">
        <v>32</v>
      </c>
      <c r="S21" s="34" t="s">
        <v>31</v>
      </c>
      <c r="T21" s="56" t="s">
        <v>17</v>
      </c>
      <c r="U21" s="46" t="s">
        <v>16</v>
      </c>
      <c r="V21" s="45" t="s">
        <v>24</v>
      </c>
      <c r="W21" s="54" t="s">
        <v>15</v>
      </c>
      <c r="X21" s="52" t="s">
        <v>14</v>
      </c>
      <c r="Y21" s="51" t="s">
        <v>13</v>
      </c>
      <c r="Z21" s="50" t="s">
        <v>12</v>
      </c>
      <c r="AA21" s="49" t="s">
        <v>11</v>
      </c>
      <c r="AB21" s="48" t="s">
        <v>10</v>
      </c>
      <c r="AC21" s="38" t="s">
        <v>35</v>
      </c>
      <c r="AD21" s="37" t="s">
        <v>34</v>
      </c>
      <c r="AE21" s="36" t="s">
        <v>33</v>
      </c>
      <c r="AF21" s="35" t="s">
        <v>32</v>
      </c>
      <c r="AG21" s="34" t="s">
        <v>31</v>
      </c>
      <c r="AH21" s="56" t="s">
        <v>17</v>
      </c>
      <c r="AI21" s="46" t="s">
        <v>16</v>
      </c>
      <c r="AJ21" s="45" t="s">
        <v>24</v>
      </c>
      <c r="AK21" s="54" t="s">
        <v>15</v>
      </c>
      <c r="AL21" s="52" t="s">
        <v>14</v>
      </c>
      <c r="AM21" s="51" t="s">
        <v>13</v>
      </c>
      <c r="AN21" s="50" t="s">
        <v>12</v>
      </c>
      <c r="AO21" s="49" t="s">
        <v>11</v>
      </c>
      <c r="AP21" s="48" t="s">
        <v>10</v>
      </c>
      <c r="AQ21" s="38" t="s">
        <v>35</v>
      </c>
      <c r="AR21" s="37" t="s">
        <v>34</v>
      </c>
      <c r="AS21" s="36" t="s">
        <v>33</v>
      </c>
      <c r="AT21" s="35" t="s">
        <v>32</v>
      </c>
      <c r="AU21" s="34" t="s">
        <v>31</v>
      </c>
      <c r="AV21" s="56" t="s">
        <v>17</v>
      </c>
      <c r="AW21" s="46" t="s">
        <v>16</v>
      </c>
      <c r="AX21" s="45" t="s">
        <v>24</v>
      </c>
      <c r="AY21" s="54" t="s">
        <v>15</v>
      </c>
      <c r="AZ21" s="52" t="s">
        <v>14</v>
      </c>
      <c r="BA21" s="51" t="s">
        <v>13</v>
      </c>
      <c r="BB21" s="50" t="s">
        <v>12</v>
      </c>
      <c r="BC21" s="49" t="s">
        <v>11</v>
      </c>
      <c r="BD21" s="48" t="s">
        <v>10</v>
      </c>
      <c r="BE21" s="38" t="s">
        <v>35</v>
      </c>
      <c r="BF21" s="37" t="s">
        <v>34</v>
      </c>
      <c r="BG21" s="36" t="s">
        <v>33</v>
      </c>
      <c r="BH21" s="35" t="s">
        <v>32</v>
      </c>
      <c r="BI21" s="34" t="s">
        <v>31</v>
      </c>
      <c r="BJ21" s="56" t="s">
        <v>17</v>
      </c>
      <c r="BK21" s="46" t="s">
        <v>16</v>
      </c>
      <c r="BL21" s="45" t="s">
        <v>24</v>
      </c>
      <c r="BM21" s="54" t="s">
        <v>15</v>
      </c>
      <c r="BN21" s="52" t="s">
        <v>14</v>
      </c>
      <c r="BO21" s="51" t="s">
        <v>13</v>
      </c>
      <c r="BP21" s="50" t="s">
        <v>12</v>
      </c>
      <c r="BQ21" s="49" t="s">
        <v>11</v>
      </c>
      <c r="BR21" s="48" t="s">
        <v>10</v>
      </c>
      <c r="BS21" s="38" t="s">
        <v>35</v>
      </c>
      <c r="BT21" s="37" t="s">
        <v>34</v>
      </c>
      <c r="BU21" s="36" t="s">
        <v>33</v>
      </c>
      <c r="BV21" s="35" t="s">
        <v>32</v>
      </c>
      <c r="BW21" s="34" t="s">
        <v>31</v>
      </c>
      <c r="BX21" s="56" t="s">
        <v>17</v>
      </c>
      <c r="BY21" s="46" t="s">
        <v>16</v>
      </c>
    </row>
    <row r="22" spans="1:77" ht="14.45" x14ac:dyDescent="0.3">
      <c r="A22" s="33">
        <v>14</v>
      </c>
      <c r="B22" s="38" t="s">
        <v>35</v>
      </c>
      <c r="C22" s="43" t="s">
        <v>14</v>
      </c>
      <c r="D22" s="36" t="s">
        <v>33</v>
      </c>
      <c r="E22" s="35" t="s">
        <v>32</v>
      </c>
      <c r="F22" s="34" t="s">
        <v>31</v>
      </c>
      <c r="G22" s="56" t="s">
        <v>17</v>
      </c>
      <c r="H22" s="46" t="s">
        <v>16</v>
      </c>
      <c r="I22" s="45" t="s">
        <v>24</v>
      </c>
      <c r="J22" s="54" t="s">
        <v>15</v>
      </c>
      <c r="K22" s="52" t="s">
        <v>14</v>
      </c>
      <c r="L22" s="51" t="s">
        <v>13</v>
      </c>
      <c r="M22" s="50" t="s">
        <v>12</v>
      </c>
      <c r="N22" s="49" t="s">
        <v>11</v>
      </c>
      <c r="O22" s="48" t="s">
        <v>10</v>
      </c>
      <c r="P22" s="38" t="s">
        <v>35</v>
      </c>
      <c r="Q22" s="37" t="s">
        <v>34</v>
      </c>
      <c r="R22" s="36" t="s">
        <v>33</v>
      </c>
      <c r="S22" s="35" t="s">
        <v>32</v>
      </c>
      <c r="T22" s="34" t="s">
        <v>31</v>
      </c>
      <c r="U22" s="56" t="s">
        <v>17</v>
      </c>
      <c r="V22" s="46" t="s">
        <v>16</v>
      </c>
      <c r="W22" s="45" t="s">
        <v>24</v>
      </c>
      <c r="X22" s="54" t="s">
        <v>15</v>
      </c>
      <c r="Y22" s="52" t="s">
        <v>14</v>
      </c>
      <c r="Z22" s="51" t="s">
        <v>13</v>
      </c>
      <c r="AA22" s="50" t="s">
        <v>12</v>
      </c>
      <c r="AB22" s="49" t="s">
        <v>11</v>
      </c>
      <c r="AC22" s="48" t="s">
        <v>10</v>
      </c>
      <c r="AD22" s="38" t="s">
        <v>35</v>
      </c>
      <c r="AE22" s="37" t="s">
        <v>34</v>
      </c>
      <c r="AF22" s="36" t="s">
        <v>33</v>
      </c>
      <c r="AG22" s="35" t="s">
        <v>32</v>
      </c>
      <c r="AH22" s="34" t="s">
        <v>31</v>
      </c>
      <c r="AI22" s="56" t="s">
        <v>17</v>
      </c>
      <c r="AJ22" s="46" t="s">
        <v>16</v>
      </c>
      <c r="AK22" s="45" t="s">
        <v>24</v>
      </c>
      <c r="AL22" s="54" t="s">
        <v>15</v>
      </c>
      <c r="AM22" s="52" t="s">
        <v>14</v>
      </c>
      <c r="AN22" s="51" t="s">
        <v>13</v>
      </c>
      <c r="AO22" s="50" t="s">
        <v>12</v>
      </c>
      <c r="AP22" s="49" t="s">
        <v>11</v>
      </c>
      <c r="AQ22" s="48" t="s">
        <v>10</v>
      </c>
      <c r="AR22" s="38" t="s">
        <v>35</v>
      </c>
      <c r="AS22" s="37" t="s">
        <v>34</v>
      </c>
      <c r="AT22" s="36" t="s">
        <v>33</v>
      </c>
      <c r="AU22" s="35" t="s">
        <v>32</v>
      </c>
      <c r="AV22" s="34" t="s">
        <v>31</v>
      </c>
      <c r="AW22" s="56" t="s">
        <v>17</v>
      </c>
      <c r="AX22" s="46" t="s">
        <v>16</v>
      </c>
      <c r="AY22" s="45" t="s">
        <v>24</v>
      </c>
      <c r="AZ22" s="54" t="s">
        <v>15</v>
      </c>
      <c r="BA22" s="52" t="s">
        <v>14</v>
      </c>
      <c r="BB22" s="51" t="s">
        <v>13</v>
      </c>
      <c r="BC22" s="50" t="s">
        <v>12</v>
      </c>
      <c r="BD22" s="49" t="s">
        <v>11</v>
      </c>
      <c r="BE22" s="48" t="s">
        <v>10</v>
      </c>
      <c r="BF22" s="38" t="s">
        <v>35</v>
      </c>
      <c r="BG22" s="37" t="s">
        <v>34</v>
      </c>
      <c r="BH22" s="36" t="s">
        <v>33</v>
      </c>
      <c r="BI22" s="35" t="s">
        <v>32</v>
      </c>
      <c r="BJ22" s="34" t="s">
        <v>31</v>
      </c>
      <c r="BK22" s="56" t="s">
        <v>17</v>
      </c>
      <c r="BL22" s="46" t="s">
        <v>16</v>
      </c>
      <c r="BM22" s="45" t="s">
        <v>24</v>
      </c>
      <c r="BN22" s="54" t="s">
        <v>15</v>
      </c>
      <c r="BO22" s="52" t="s">
        <v>14</v>
      </c>
      <c r="BP22" s="51" t="s">
        <v>13</v>
      </c>
      <c r="BQ22" s="50" t="s">
        <v>12</v>
      </c>
      <c r="BR22" s="49" t="s">
        <v>11</v>
      </c>
      <c r="BS22" s="48" t="s">
        <v>10</v>
      </c>
      <c r="BT22" s="38" t="s">
        <v>35</v>
      </c>
      <c r="BU22" s="37" t="s">
        <v>34</v>
      </c>
      <c r="BV22" s="36" t="s">
        <v>33</v>
      </c>
      <c r="BW22" s="35" t="s">
        <v>32</v>
      </c>
      <c r="BX22" s="34" t="s">
        <v>31</v>
      </c>
      <c r="BY22" s="56" t="s">
        <v>17</v>
      </c>
    </row>
    <row r="23" spans="1:77" ht="14.45" x14ac:dyDescent="0.3">
      <c r="A23" s="33">
        <v>15</v>
      </c>
      <c r="B23" s="31" t="s">
        <v>29</v>
      </c>
      <c r="C23" s="45" t="s">
        <v>24</v>
      </c>
      <c r="D23" s="37" t="s">
        <v>34</v>
      </c>
      <c r="E23" s="36" t="s">
        <v>33</v>
      </c>
      <c r="F23" s="35" t="s">
        <v>32</v>
      </c>
      <c r="G23" s="34" t="s">
        <v>31</v>
      </c>
      <c r="H23" s="56" t="s">
        <v>17</v>
      </c>
      <c r="I23" s="46" t="s">
        <v>16</v>
      </c>
      <c r="J23" s="45" t="s">
        <v>24</v>
      </c>
      <c r="K23" s="54" t="s">
        <v>15</v>
      </c>
      <c r="L23" s="52" t="s">
        <v>14</v>
      </c>
      <c r="M23" s="51" t="s">
        <v>13</v>
      </c>
      <c r="N23" s="50" t="s">
        <v>12</v>
      </c>
      <c r="O23" s="49" t="s">
        <v>11</v>
      </c>
      <c r="P23" s="48" t="s">
        <v>10</v>
      </c>
      <c r="Q23" s="38" t="s">
        <v>35</v>
      </c>
      <c r="R23" s="37" t="s">
        <v>34</v>
      </c>
      <c r="S23" s="36" t="s">
        <v>33</v>
      </c>
      <c r="T23" s="35" t="s">
        <v>32</v>
      </c>
      <c r="U23" s="34" t="s">
        <v>31</v>
      </c>
      <c r="V23" s="56" t="s">
        <v>17</v>
      </c>
      <c r="W23" s="46" t="s">
        <v>16</v>
      </c>
      <c r="X23" s="45" t="s">
        <v>24</v>
      </c>
      <c r="Y23" s="54" t="s">
        <v>15</v>
      </c>
      <c r="Z23" s="52" t="s">
        <v>14</v>
      </c>
      <c r="AA23" s="51" t="s">
        <v>13</v>
      </c>
      <c r="AB23" s="50" t="s">
        <v>12</v>
      </c>
      <c r="AC23" s="49" t="s">
        <v>11</v>
      </c>
      <c r="AD23" s="48" t="s">
        <v>10</v>
      </c>
      <c r="AE23" s="38" t="s">
        <v>35</v>
      </c>
      <c r="AF23" s="37" t="s">
        <v>34</v>
      </c>
      <c r="AG23" s="36" t="s">
        <v>33</v>
      </c>
      <c r="AH23" s="35" t="s">
        <v>32</v>
      </c>
      <c r="AI23" s="34" t="s">
        <v>31</v>
      </c>
      <c r="AJ23" s="56" t="s">
        <v>17</v>
      </c>
      <c r="AK23" s="46" t="s">
        <v>16</v>
      </c>
      <c r="AL23" s="45" t="s">
        <v>24</v>
      </c>
      <c r="AM23" s="54" t="s">
        <v>15</v>
      </c>
      <c r="AN23" s="52" t="s">
        <v>14</v>
      </c>
      <c r="AO23" s="51" t="s">
        <v>13</v>
      </c>
      <c r="AP23" s="50" t="s">
        <v>12</v>
      </c>
      <c r="AQ23" s="49" t="s">
        <v>11</v>
      </c>
      <c r="AR23" s="48" t="s">
        <v>10</v>
      </c>
      <c r="AS23" s="38" t="s">
        <v>35</v>
      </c>
      <c r="AT23" s="37" t="s">
        <v>34</v>
      </c>
      <c r="AU23" s="36" t="s">
        <v>33</v>
      </c>
      <c r="AV23" s="35" t="s">
        <v>32</v>
      </c>
      <c r="AW23" s="34" t="s">
        <v>31</v>
      </c>
      <c r="AX23" s="56" t="s">
        <v>17</v>
      </c>
      <c r="AY23" s="46" t="s">
        <v>16</v>
      </c>
      <c r="AZ23" s="45" t="s">
        <v>24</v>
      </c>
      <c r="BA23" s="54" t="s">
        <v>15</v>
      </c>
      <c r="BB23" s="52" t="s">
        <v>14</v>
      </c>
      <c r="BC23" s="51" t="s">
        <v>13</v>
      </c>
      <c r="BD23" s="50" t="s">
        <v>12</v>
      </c>
      <c r="BE23" s="49" t="s">
        <v>11</v>
      </c>
      <c r="BF23" s="48" t="s">
        <v>10</v>
      </c>
      <c r="BG23" s="38" t="s">
        <v>35</v>
      </c>
      <c r="BH23" s="37" t="s">
        <v>34</v>
      </c>
      <c r="BI23" s="36" t="s">
        <v>33</v>
      </c>
      <c r="BJ23" s="35" t="s">
        <v>32</v>
      </c>
      <c r="BK23" s="34" t="s">
        <v>31</v>
      </c>
      <c r="BL23" s="56" t="s">
        <v>17</v>
      </c>
      <c r="BM23" s="46" t="s">
        <v>16</v>
      </c>
      <c r="BN23" s="45" t="s">
        <v>24</v>
      </c>
      <c r="BO23" s="54" t="s">
        <v>15</v>
      </c>
      <c r="BP23" s="52" t="s">
        <v>14</v>
      </c>
      <c r="BQ23" s="51" t="s">
        <v>13</v>
      </c>
      <c r="BR23" s="50" t="s">
        <v>12</v>
      </c>
      <c r="BS23" s="49" t="s">
        <v>11</v>
      </c>
      <c r="BT23" s="48" t="s">
        <v>10</v>
      </c>
      <c r="BU23" s="38" t="s">
        <v>35</v>
      </c>
      <c r="BV23" s="37" t="s">
        <v>34</v>
      </c>
      <c r="BW23" s="36" t="s">
        <v>33</v>
      </c>
      <c r="BX23" s="35" t="s">
        <v>32</v>
      </c>
      <c r="BY23" s="34" t="s">
        <v>31</v>
      </c>
    </row>
    <row r="24" spans="1:77" ht="14.45" x14ac:dyDescent="0.3">
      <c r="A24" s="33">
        <v>16</v>
      </c>
      <c r="B24" s="40" t="s">
        <v>11</v>
      </c>
      <c r="C24" s="31" t="s">
        <v>29</v>
      </c>
      <c r="D24" s="38" t="s">
        <v>35</v>
      </c>
      <c r="E24" s="54" t="s">
        <v>15</v>
      </c>
      <c r="F24" s="36" t="s">
        <v>33</v>
      </c>
      <c r="G24" s="35" t="s">
        <v>32</v>
      </c>
      <c r="H24" s="34" t="s">
        <v>31</v>
      </c>
      <c r="I24" s="56" t="s">
        <v>17</v>
      </c>
      <c r="J24" s="46" t="s">
        <v>16</v>
      </c>
      <c r="K24" s="45" t="s">
        <v>24</v>
      </c>
      <c r="L24" s="54" t="s">
        <v>15</v>
      </c>
      <c r="M24" s="52" t="s">
        <v>14</v>
      </c>
      <c r="N24" s="51" t="s">
        <v>13</v>
      </c>
      <c r="O24" s="50" t="s">
        <v>12</v>
      </c>
      <c r="P24" s="49" t="s">
        <v>11</v>
      </c>
      <c r="Q24" s="48" t="s">
        <v>10</v>
      </c>
      <c r="R24" s="38" t="s">
        <v>35</v>
      </c>
      <c r="S24" s="37" t="s">
        <v>34</v>
      </c>
      <c r="T24" s="36" t="s">
        <v>33</v>
      </c>
      <c r="U24" s="35" t="s">
        <v>32</v>
      </c>
      <c r="V24" s="34" t="s">
        <v>31</v>
      </c>
      <c r="W24" s="56" t="s">
        <v>17</v>
      </c>
      <c r="X24" s="46" t="s">
        <v>16</v>
      </c>
      <c r="Y24" s="45" t="s">
        <v>24</v>
      </c>
      <c r="Z24" s="54" t="s">
        <v>15</v>
      </c>
      <c r="AA24" s="52" t="s">
        <v>14</v>
      </c>
      <c r="AB24" s="51" t="s">
        <v>13</v>
      </c>
      <c r="AC24" s="50" t="s">
        <v>12</v>
      </c>
      <c r="AD24" s="49" t="s">
        <v>11</v>
      </c>
      <c r="AE24" s="48" t="s">
        <v>10</v>
      </c>
      <c r="AF24" s="38" t="s">
        <v>35</v>
      </c>
      <c r="AG24" s="37" t="s">
        <v>34</v>
      </c>
      <c r="AH24" s="36" t="s">
        <v>33</v>
      </c>
      <c r="AI24" s="35" t="s">
        <v>32</v>
      </c>
      <c r="AJ24" s="34" t="s">
        <v>31</v>
      </c>
      <c r="AK24" s="56" t="s">
        <v>17</v>
      </c>
      <c r="AL24" s="46" t="s">
        <v>16</v>
      </c>
      <c r="AM24" s="45" t="s">
        <v>24</v>
      </c>
      <c r="AN24" s="54" t="s">
        <v>15</v>
      </c>
      <c r="AO24" s="52" t="s">
        <v>14</v>
      </c>
      <c r="AP24" s="51" t="s">
        <v>13</v>
      </c>
      <c r="AQ24" s="50" t="s">
        <v>12</v>
      </c>
      <c r="AR24" s="49" t="s">
        <v>11</v>
      </c>
      <c r="AS24" s="48" t="s">
        <v>10</v>
      </c>
      <c r="AT24" s="38" t="s">
        <v>35</v>
      </c>
      <c r="AU24" s="37" t="s">
        <v>34</v>
      </c>
      <c r="AV24" s="36" t="s">
        <v>33</v>
      </c>
      <c r="AW24" s="35" t="s">
        <v>32</v>
      </c>
      <c r="AX24" s="34" t="s">
        <v>31</v>
      </c>
      <c r="AY24" s="56" t="s">
        <v>17</v>
      </c>
      <c r="AZ24" s="46" t="s">
        <v>16</v>
      </c>
      <c r="BA24" s="45" t="s">
        <v>24</v>
      </c>
      <c r="BB24" s="54" t="s">
        <v>15</v>
      </c>
      <c r="BC24" s="52" t="s">
        <v>14</v>
      </c>
      <c r="BD24" s="51" t="s">
        <v>13</v>
      </c>
      <c r="BE24" s="50" t="s">
        <v>12</v>
      </c>
      <c r="BF24" s="49" t="s">
        <v>11</v>
      </c>
      <c r="BG24" s="48" t="s">
        <v>10</v>
      </c>
      <c r="BH24" s="38" t="s">
        <v>35</v>
      </c>
      <c r="BI24" s="37" t="s">
        <v>34</v>
      </c>
      <c r="BJ24" s="36" t="s">
        <v>33</v>
      </c>
      <c r="BK24" s="35" t="s">
        <v>32</v>
      </c>
      <c r="BL24" s="34" t="s">
        <v>31</v>
      </c>
      <c r="BM24" s="56" t="s">
        <v>17</v>
      </c>
      <c r="BN24" s="46" t="s">
        <v>16</v>
      </c>
      <c r="BO24" s="45" t="s">
        <v>24</v>
      </c>
      <c r="BP24" s="54" t="s">
        <v>15</v>
      </c>
      <c r="BQ24" s="52" t="s">
        <v>14</v>
      </c>
      <c r="BR24" s="51" t="s">
        <v>13</v>
      </c>
      <c r="BS24" s="50" t="s">
        <v>12</v>
      </c>
      <c r="BT24" s="49" t="s">
        <v>11</v>
      </c>
      <c r="BU24" s="48" t="s">
        <v>10</v>
      </c>
      <c r="BV24" s="38" t="s">
        <v>35</v>
      </c>
      <c r="BW24" s="37" t="s">
        <v>34</v>
      </c>
      <c r="BX24" s="36" t="s">
        <v>33</v>
      </c>
      <c r="BY24" s="35" t="s">
        <v>32</v>
      </c>
    </row>
    <row r="25" spans="1:77" ht="14.45" x14ac:dyDescent="0.3">
      <c r="A25" s="33">
        <v>17</v>
      </c>
      <c r="B25" s="41" t="s">
        <v>12</v>
      </c>
      <c r="C25" s="49" t="s">
        <v>11</v>
      </c>
      <c r="D25" s="31" t="s">
        <v>29</v>
      </c>
      <c r="E25" s="46" t="s">
        <v>16</v>
      </c>
      <c r="F25" s="37" t="s">
        <v>34</v>
      </c>
      <c r="G25" s="36" t="s">
        <v>33</v>
      </c>
      <c r="H25" s="31" t="s">
        <v>29</v>
      </c>
      <c r="I25" s="34" t="s">
        <v>31</v>
      </c>
      <c r="J25" s="56" t="s">
        <v>17</v>
      </c>
      <c r="K25" s="46" t="s">
        <v>16</v>
      </c>
      <c r="L25" s="45" t="s">
        <v>24</v>
      </c>
      <c r="M25" s="54" t="s">
        <v>15</v>
      </c>
      <c r="N25" s="52" t="s">
        <v>14</v>
      </c>
      <c r="O25" s="51" t="s">
        <v>13</v>
      </c>
      <c r="P25" s="50" t="s">
        <v>12</v>
      </c>
      <c r="Q25" s="49" t="s">
        <v>11</v>
      </c>
      <c r="R25" s="48" t="s">
        <v>10</v>
      </c>
      <c r="S25" s="38" t="s">
        <v>35</v>
      </c>
      <c r="T25" s="37" t="s">
        <v>34</v>
      </c>
      <c r="U25" s="36" t="s">
        <v>33</v>
      </c>
      <c r="V25" s="35" t="s">
        <v>32</v>
      </c>
      <c r="W25" s="34" t="s">
        <v>31</v>
      </c>
      <c r="X25" s="56" t="s">
        <v>17</v>
      </c>
      <c r="Y25" s="46" t="s">
        <v>16</v>
      </c>
      <c r="Z25" s="45" t="s">
        <v>24</v>
      </c>
      <c r="AA25" s="54" t="s">
        <v>15</v>
      </c>
      <c r="AB25" s="52" t="s">
        <v>14</v>
      </c>
      <c r="AC25" s="51" t="s">
        <v>13</v>
      </c>
      <c r="AD25" s="50" t="s">
        <v>12</v>
      </c>
      <c r="AE25" s="49" t="s">
        <v>11</v>
      </c>
      <c r="AF25" s="48" t="s">
        <v>10</v>
      </c>
      <c r="AG25" s="38" t="s">
        <v>35</v>
      </c>
      <c r="AH25" s="37" t="s">
        <v>34</v>
      </c>
      <c r="AI25" s="36" t="s">
        <v>33</v>
      </c>
      <c r="AJ25" s="35" t="s">
        <v>32</v>
      </c>
      <c r="AK25" s="34" t="s">
        <v>31</v>
      </c>
      <c r="AL25" s="56" t="s">
        <v>17</v>
      </c>
      <c r="AM25" s="46" t="s">
        <v>16</v>
      </c>
      <c r="AN25" s="45" t="s">
        <v>24</v>
      </c>
      <c r="AO25" s="54" t="s">
        <v>15</v>
      </c>
      <c r="AP25" s="52" t="s">
        <v>14</v>
      </c>
      <c r="AQ25" s="51" t="s">
        <v>13</v>
      </c>
      <c r="AR25" s="50" t="s">
        <v>12</v>
      </c>
      <c r="AS25" s="49" t="s">
        <v>11</v>
      </c>
      <c r="AT25" s="48" t="s">
        <v>10</v>
      </c>
      <c r="AU25" s="38" t="s">
        <v>35</v>
      </c>
      <c r="AV25" s="37" t="s">
        <v>34</v>
      </c>
      <c r="AW25" s="36" t="s">
        <v>33</v>
      </c>
      <c r="AX25" s="35" t="s">
        <v>32</v>
      </c>
      <c r="AY25" s="34" t="s">
        <v>31</v>
      </c>
      <c r="AZ25" s="56" t="s">
        <v>17</v>
      </c>
      <c r="BA25" s="46" t="s">
        <v>16</v>
      </c>
      <c r="BB25" s="45" t="s">
        <v>24</v>
      </c>
      <c r="BC25" s="54" t="s">
        <v>15</v>
      </c>
      <c r="BD25" s="52" t="s">
        <v>14</v>
      </c>
      <c r="BE25" s="51" t="s">
        <v>13</v>
      </c>
      <c r="BF25" s="50" t="s">
        <v>12</v>
      </c>
      <c r="BG25" s="49" t="s">
        <v>11</v>
      </c>
      <c r="BH25" s="48" t="s">
        <v>10</v>
      </c>
      <c r="BI25" s="38" t="s">
        <v>35</v>
      </c>
      <c r="BJ25" s="37" t="s">
        <v>34</v>
      </c>
      <c r="BK25" s="36" t="s">
        <v>33</v>
      </c>
      <c r="BL25" s="35" t="s">
        <v>32</v>
      </c>
      <c r="BM25" s="34" t="s">
        <v>31</v>
      </c>
      <c r="BN25" s="56" t="s">
        <v>17</v>
      </c>
      <c r="BO25" s="46" t="s">
        <v>16</v>
      </c>
      <c r="BP25" s="45" t="s">
        <v>24</v>
      </c>
      <c r="BQ25" s="54" t="s">
        <v>15</v>
      </c>
      <c r="BR25" s="52" t="s">
        <v>14</v>
      </c>
      <c r="BS25" s="51" t="s">
        <v>13</v>
      </c>
      <c r="BT25" s="50" t="s">
        <v>12</v>
      </c>
      <c r="BU25" s="49" t="s">
        <v>11</v>
      </c>
      <c r="BV25" s="48" t="s">
        <v>10</v>
      </c>
      <c r="BW25" s="38" t="s">
        <v>35</v>
      </c>
      <c r="BX25" s="37" t="s">
        <v>34</v>
      </c>
      <c r="BY25" s="36" t="s">
        <v>33</v>
      </c>
    </row>
    <row r="26" spans="1:77" ht="14.45" x14ac:dyDescent="0.3">
      <c r="A26" s="33">
        <v>18</v>
      </c>
      <c r="B26" s="42" t="s">
        <v>13</v>
      </c>
      <c r="C26" s="50" t="s">
        <v>12</v>
      </c>
      <c r="D26" s="49" t="s">
        <v>11</v>
      </c>
      <c r="E26" s="48" t="s">
        <v>10</v>
      </c>
      <c r="F26" s="38" t="s">
        <v>35</v>
      </c>
      <c r="G26" s="37" t="s">
        <v>34</v>
      </c>
      <c r="H26" s="36" t="s">
        <v>33</v>
      </c>
      <c r="I26" s="35" t="s">
        <v>32</v>
      </c>
      <c r="J26" s="34" t="s">
        <v>31</v>
      </c>
      <c r="K26" s="56" t="s">
        <v>17</v>
      </c>
      <c r="L26" s="46" t="s">
        <v>16</v>
      </c>
      <c r="M26" s="45" t="s">
        <v>24</v>
      </c>
      <c r="N26" s="54" t="s">
        <v>15</v>
      </c>
      <c r="O26" s="52" t="s">
        <v>14</v>
      </c>
      <c r="P26" s="51" t="s">
        <v>13</v>
      </c>
      <c r="Q26" s="50" t="s">
        <v>12</v>
      </c>
      <c r="R26" s="49" t="s">
        <v>11</v>
      </c>
      <c r="S26" s="48" t="s">
        <v>10</v>
      </c>
      <c r="T26" s="38" t="s">
        <v>35</v>
      </c>
      <c r="U26" s="37" t="s">
        <v>34</v>
      </c>
      <c r="V26" s="36" t="s">
        <v>33</v>
      </c>
      <c r="W26" s="35" t="s">
        <v>32</v>
      </c>
      <c r="X26" s="34" t="s">
        <v>31</v>
      </c>
      <c r="Y26" s="56" t="s">
        <v>17</v>
      </c>
      <c r="Z26" s="46" t="s">
        <v>16</v>
      </c>
      <c r="AA26" s="45" t="s">
        <v>24</v>
      </c>
      <c r="AB26" s="54" t="s">
        <v>15</v>
      </c>
      <c r="AC26" s="52" t="s">
        <v>14</v>
      </c>
      <c r="AD26" s="51" t="s">
        <v>13</v>
      </c>
      <c r="AE26" s="50" t="s">
        <v>12</v>
      </c>
      <c r="AF26" s="49" t="s">
        <v>11</v>
      </c>
      <c r="AG26" s="48" t="s">
        <v>10</v>
      </c>
      <c r="AH26" s="38" t="s">
        <v>35</v>
      </c>
      <c r="AI26" s="37" t="s">
        <v>34</v>
      </c>
      <c r="AJ26" s="36" t="s">
        <v>33</v>
      </c>
      <c r="AK26" s="35" t="s">
        <v>32</v>
      </c>
      <c r="AL26" s="34" t="s">
        <v>31</v>
      </c>
      <c r="AM26" s="56" t="s">
        <v>17</v>
      </c>
      <c r="AN26" s="46" t="s">
        <v>16</v>
      </c>
      <c r="AO26" s="45" t="s">
        <v>24</v>
      </c>
      <c r="AP26" s="54" t="s">
        <v>15</v>
      </c>
      <c r="AQ26" s="52" t="s">
        <v>14</v>
      </c>
      <c r="AR26" s="51" t="s">
        <v>13</v>
      </c>
      <c r="AS26" s="50" t="s">
        <v>12</v>
      </c>
      <c r="AT26" s="49" t="s">
        <v>11</v>
      </c>
      <c r="AU26" s="48" t="s">
        <v>10</v>
      </c>
      <c r="AV26" s="38" t="s">
        <v>35</v>
      </c>
      <c r="AW26" s="37" t="s">
        <v>34</v>
      </c>
      <c r="AX26" s="36" t="s">
        <v>33</v>
      </c>
      <c r="AY26" s="35" t="s">
        <v>32</v>
      </c>
      <c r="AZ26" s="34" t="s">
        <v>31</v>
      </c>
      <c r="BA26" s="56" t="s">
        <v>17</v>
      </c>
      <c r="BB26" s="46" t="s">
        <v>16</v>
      </c>
      <c r="BC26" s="45" t="s">
        <v>24</v>
      </c>
      <c r="BD26" s="54" t="s">
        <v>15</v>
      </c>
      <c r="BE26" s="52" t="s">
        <v>14</v>
      </c>
      <c r="BF26" s="51" t="s">
        <v>13</v>
      </c>
      <c r="BG26" s="50" t="s">
        <v>12</v>
      </c>
      <c r="BH26" s="49" t="s">
        <v>11</v>
      </c>
      <c r="BI26" s="48" t="s">
        <v>10</v>
      </c>
      <c r="BJ26" s="38" t="s">
        <v>35</v>
      </c>
      <c r="BK26" s="37" t="s">
        <v>34</v>
      </c>
      <c r="BL26" s="36" t="s">
        <v>33</v>
      </c>
      <c r="BM26" s="35" t="s">
        <v>32</v>
      </c>
      <c r="BN26" s="34" t="s">
        <v>31</v>
      </c>
      <c r="BO26" s="56" t="s">
        <v>17</v>
      </c>
      <c r="BP26" s="46" t="s">
        <v>16</v>
      </c>
      <c r="BQ26" s="45" t="s">
        <v>24</v>
      </c>
      <c r="BR26" s="54" t="s">
        <v>15</v>
      </c>
      <c r="BS26" s="52" t="s">
        <v>14</v>
      </c>
      <c r="BT26" s="51" t="s">
        <v>13</v>
      </c>
      <c r="BU26" s="50" t="s">
        <v>12</v>
      </c>
      <c r="BV26" s="49" t="s">
        <v>11</v>
      </c>
      <c r="BW26" s="48" t="s">
        <v>10</v>
      </c>
      <c r="BX26" s="38" t="s">
        <v>35</v>
      </c>
      <c r="BY26" s="37" t="s">
        <v>34</v>
      </c>
    </row>
    <row r="30" spans="1:77" ht="14.45" x14ac:dyDescent="0.3">
      <c r="C30" s="30" t="s">
        <v>25</v>
      </c>
      <c r="D30" s="30" t="s">
        <v>26</v>
      </c>
    </row>
    <row r="31" spans="1:77" ht="14.45" x14ac:dyDescent="0.3">
      <c r="B31" s="39" t="s">
        <v>10</v>
      </c>
      <c r="C31">
        <f>'INTERCAMPAÑA LOC 9 MIN'!F5</f>
        <v>97</v>
      </c>
      <c r="D31">
        <f xml:space="preserve"> COUNTIF($B$9:$BY$26,B31)</f>
        <v>97</v>
      </c>
      <c r="F31">
        <f t="shared" ref="F31:F46" si="0">D31-C31</f>
        <v>0</v>
      </c>
    </row>
    <row r="32" spans="1:77" ht="14.45" x14ac:dyDescent="0.3">
      <c r="B32" s="40" t="s">
        <v>11</v>
      </c>
      <c r="C32">
        <f>'INTERCAMPAÑA LOC 9 MIN'!F6</f>
        <v>97</v>
      </c>
      <c r="D32">
        <f t="shared" ref="D32:D45" si="1">COUNTIF($B$9:$BY$26, B32)</f>
        <v>97</v>
      </c>
      <c r="F32">
        <f t="shared" si="0"/>
        <v>0</v>
      </c>
    </row>
    <row r="33" spans="2:6" x14ac:dyDescent="0.25">
      <c r="B33" s="41" t="s">
        <v>12</v>
      </c>
      <c r="C33">
        <f>'INTERCAMPAÑA LOC 9 MIN'!F7</f>
        <v>97</v>
      </c>
      <c r="D33">
        <f t="shared" si="1"/>
        <v>97</v>
      </c>
      <c r="F33">
        <f t="shared" si="0"/>
        <v>0</v>
      </c>
    </row>
    <row r="34" spans="2:6" x14ac:dyDescent="0.25">
      <c r="B34" s="42" t="s">
        <v>13</v>
      </c>
      <c r="C34">
        <f>'INTERCAMPAÑA LOC 9 MIN'!F8</f>
        <v>97</v>
      </c>
      <c r="D34">
        <f t="shared" si="1"/>
        <v>97</v>
      </c>
      <c r="F34">
        <f t="shared" si="0"/>
        <v>0</v>
      </c>
    </row>
    <row r="35" spans="2:6" x14ac:dyDescent="0.25">
      <c r="B35" s="43" t="s">
        <v>14</v>
      </c>
      <c r="C35">
        <f>'INTERCAMPAÑA LOC 9 MIN'!F9</f>
        <v>97</v>
      </c>
      <c r="D35">
        <f t="shared" si="1"/>
        <v>97</v>
      </c>
      <c r="F35">
        <f t="shared" si="0"/>
        <v>0</v>
      </c>
    </row>
    <row r="36" spans="2:6" x14ac:dyDescent="0.25">
      <c r="B36" s="44" t="s">
        <v>15</v>
      </c>
      <c r="C36">
        <f>'INTERCAMPAÑA LOC 9 MIN'!F10</f>
        <v>97</v>
      </c>
      <c r="D36">
        <f t="shared" si="1"/>
        <v>97</v>
      </c>
      <c r="F36">
        <f t="shared" si="0"/>
        <v>0</v>
      </c>
    </row>
    <row r="37" spans="2:6" x14ac:dyDescent="0.25">
      <c r="B37" s="45" t="s">
        <v>24</v>
      </c>
      <c r="C37">
        <f>'INTERCAMPAÑA LOC 9 MIN'!F11</f>
        <v>97</v>
      </c>
      <c r="D37">
        <f t="shared" si="1"/>
        <v>97</v>
      </c>
      <c r="F37">
        <f t="shared" si="0"/>
        <v>0</v>
      </c>
    </row>
    <row r="38" spans="2:6" x14ac:dyDescent="0.25">
      <c r="B38" s="46" t="s">
        <v>16</v>
      </c>
      <c r="C38">
        <f>'INTERCAMPAÑA LOC 9 MIN'!F12</f>
        <v>97</v>
      </c>
      <c r="D38">
        <f t="shared" si="1"/>
        <v>97</v>
      </c>
      <c r="F38">
        <f t="shared" si="0"/>
        <v>0</v>
      </c>
    </row>
    <row r="39" spans="2:6" x14ac:dyDescent="0.25">
      <c r="B39" s="47" t="s">
        <v>17</v>
      </c>
      <c r="C39">
        <f>'INTERCAMPAÑA LOC 9 MIN'!F13</f>
        <v>97</v>
      </c>
      <c r="D39">
        <f t="shared" si="1"/>
        <v>97</v>
      </c>
      <c r="F39">
        <f t="shared" si="0"/>
        <v>0</v>
      </c>
    </row>
    <row r="40" spans="2:6" x14ac:dyDescent="0.25">
      <c r="B40" s="34" t="s">
        <v>31</v>
      </c>
      <c r="C40">
        <f>'INTERCAMPAÑA LOC 9 MIN'!F14</f>
        <v>97</v>
      </c>
      <c r="D40">
        <f t="shared" si="1"/>
        <v>97</v>
      </c>
      <c r="F40">
        <f t="shared" si="0"/>
        <v>0</v>
      </c>
    </row>
    <row r="41" spans="2:6" x14ac:dyDescent="0.25">
      <c r="B41" s="35" t="s">
        <v>32</v>
      </c>
      <c r="C41">
        <f>'INTERCAMPAÑA LOC 9 MIN'!F15</f>
        <v>97</v>
      </c>
      <c r="D41">
        <f t="shared" si="1"/>
        <v>97</v>
      </c>
      <c r="F41">
        <f t="shared" si="0"/>
        <v>0</v>
      </c>
    </row>
    <row r="42" spans="2:6" x14ac:dyDescent="0.25">
      <c r="B42" s="36" t="s">
        <v>33</v>
      </c>
      <c r="C42">
        <f>'INTERCAMPAÑA LOC 9 MIN'!F16</f>
        <v>97</v>
      </c>
      <c r="D42">
        <f t="shared" si="1"/>
        <v>97</v>
      </c>
      <c r="F42">
        <f t="shared" si="0"/>
        <v>0</v>
      </c>
    </row>
    <row r="43" spans="2:6" x14ac:dyDescent="0.25">
      <c r="B43" s="37" t="s">
        <v>34</v>
      </c>
      <c r="C43">
        <f>'INTERCAMPAÑA LOC 9 MIN'!F17</f>
        <v>97</v>
      </c>
      <c r="D43">
        <f t="shared" si="1"/>
        <v>97</v>
      </c>
      <c r="F43">
        <f t="shared" si="0"/>
        <v>0</v>
      </c>
    </row>
    <row r="44" spans="2:6" x14ac:dyDescent="0.25">
      <c r="B44" s="38" t="s">
        <v>35</v>
      </c>
      <c r="C44">
        <f>'INTERCAMPAÑA LOC 9 MIN'!F18</f>
        <v>97</v>
      </c>
      <c r="D44">
        <f t="shared" si="1"/>
        <v>97</v>
      </c>
      <c r="F44">
        <f t="shared" si="0"/>
        <v>0</v>
      </c>
    </row>
    <row r="45" spans="2:6" x14ac:dyDescent="0.25">
      <c r="B45" s="31" t="s">
        <v>29</v>
      </c>
      <c r="C45" s="32">
        <f>'INTERCAMPAÑA LOC 9 MIN'!E22</f>
        <v>10</v>
      </c>
      <c r="D45">
        <f t="shared" si="1"/>
        <v>10</v>
      </c>
      <c r="F45">
        <f t="shared" si="0"/>
        <v>0</v>
      </c>
    </row>
    <row r="46" spans="2:6" x14ac:dyDescent="0.25">
      <c r="C46">
        <f>SUM(C31:C45)</f>
        <v>1368</v>
      </c>
      <c r="D46">
        <f>SUM(D31:D45)</f>
        <v>1368</v>
      </c>
      <c r="F46">
        <f t="shared" si="0"/>
        <v>0</v>
      </c>
    </row>
  </sheetData>
  <mergeCells count="6">
    <mergeCell ref="AX6:BY6"/>
    <mergeCell ref="A2:N2"/>
    <mergeCell ref="B4:H4"/>
    <mergeCell ref="A6:A8"/>
    <mergeCell ref="B6:R6"/>
    <mergeCell ref="S6:AW6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PREMISAS INTERCAMPAÑA </vt:lpstr>
      <vt:lpstr>INTERCAMPAÑA LOC 9 MIN</vt:lpstr>
      <vt:lpstr>MODELO INTERCAMPAÑA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IEPCGro21</cp:lastModifiedBy>
  <cp:lastPrinted>2017-10-02T22:32:15Z</cp:lastPrinted>
  <dcterms:created xsi:type="dcterms:W3CDTF">2016-11-18T18:36:49Z</dcterms:created>
  <dcterms:modified xsi:type="dcterms:W3CDTF">2017-10-12T20:58:10Z</dcterms:modified>
</cp:coreProperties>
</file>