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SIÓN EXTRAORDINARIA\"/>
    </mc:Choice>
  </mc:AlternateContent>
  <bookViews>
    <workbookView xWindow="0" yWindow="0" windowWidth="20490" windowHeight="7650" firstSheet="1" activeTab="1"/>
  </bookViews>
  <sheets>
    <sheet name="PREMISAS INTERCAMPAÑA " sheetId="1" state="hidden" r:id="rId1"/>
    <sheet name="CONTEOS INTERCAMPAÑA" sheetId="2" r:id="rId2"/>
    <sheet name="MODELO INTERCAMPAÑA" sheetId="5" r:id="rId3"/>
  </sheets>
  <definedNames>
    <definedName name="_xlnm.Print_Area" localSheetId="0">'PREMISAS INTERCAMPAÑA 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5" l="1"/>
  <c r="D31" i="5"/>
  <c r="D35" i="5"/>
  <c r="D36" i="5"/>
  <c r="D33" i="5"/>
  <c r="D29" i="5"/>
  <c r="B4" i="2"/>
  <c r="D4" i="2" s="1"/>
  <c r="F7" i="1"/>
  <c r="D34" i="5" l="1"/>
  <c r="D30" i="5"/>
  <c r="D37" i="5"/>
  <c r="C4" i="2"/>
  <c r="A1" i="2" l="1"/>
  <c r="D38" i="5" l="1"/>
  <c r="A11" i="2"/>
  <c r="A10" i="2"/>
  <c r="A9" i="2"/>
  <c r="A8" i="2"/>
  <c r="A7" i="2"/>
  <c r="A6" i="2"/>
  <c r="A5" i="2"/>
  <c r="A4" i="2"/>
  <c r="B23" i="1"/>
  <c r="D22" i="1"/>
  <c r="D21" i="1"/>
  <c r="D20" i="1"/>
  <c r="D19" i="1"/>
  <c r="D18" i="1"/>
  <c r="D17" i="1"/>
  <c r="D16" i="1"/>
  <c r="D15" i="1"/>
  <c r="D10" i="1"/>
  <c r="E7" i="1"/>
  <c r="B3" i="2" s="1"/>
  <c r="E10" i="1" l="1"/>
  <c r="B8" i="2"/>
  <c r="B11" i="2"/>
  <c r="B9" i="2"/>
  <c r="B6" i="2"/>
  <c r="B7" i="2"/>
  <c r="B5" i="2"/>
  <c r="B10" i="2"/>
  <c r="B2" i="2"/>
  <c r="F10" i="1"/>
  <c r="D23" i="1"/>
  <c r="D5" i="2" l="1"/>
  <c r="C5" i="2"/>
  <c r="D11" i="2"/>
  <c r="C11" i="2"/>
  <c r="D7" i="2"/>
  <c r="C7" i="2"/>
  <c r="D8" i="2"/>
  <c r="C8" i="2"/>
  <c r="D6" i="2"/>
  <c r="C6" i="2"/>
  <c r="D10" i="2"/>
  <c r="C10" i="2"/>
  <c r="D9" i="2"/>
  <c r="C9" i="2"/>
  <c r="B12" i="2"/>
  <c r="C12" i="2" l="1"/>
  <c r="D12" i="2"/>
  <c r="E8" i="2" l="1"/>
  <c r="E6" i="2"/>
  <c r="C34" i="5" s="1"/>
  <c r="F34" i="5" s="1"/>
  <c r="E4" i="2"/>
  <c r="E10" i="2"/>
  <c r="E7" i="2"/>
  <c r="E5" i="2"/>
  <c r="E11" i="2"/>
  <c r="C29" i="5" s="1"/>
  <c r="F29" i="5" s="1"/>
  <c r="E9" i="2"/>
  <c r="C36" i="5"/>
  <c r="F36" i="5" s="1"/>
  <c r="C30" i="5"/>
  <c r="F30" i="5" s="1"/>
  <c r="C35" i="5"/>
  <c r="F35" i="5" s="1"/>
  <c r="C32" i="5"/>
  <c r="F32" i="5" s="1"/>
  <c r="C33" i="5"/>
  <c r="F33" i="5" s="1"/>
  <c r="C31" i="5"/>
  <c r="E12" i="2" l="1"/>
  <c r="F31" i="5"/>
  <c r="E15" i="1"/>
  <c r="E18" i="1"/>
  <c r="E19" i="1"/>
  <c r="E16" i="1"/>
  <c r="E21" i="1"/>
  <c r="E17" i="1"/>
  <c r="E22" i="1"/>
  <c r="E20" i="1"/>
  <c r="E23" i="1" l="1"/>
  <c r="E27" i="1" s="1"/>
  <c r="C15" i="2" s="1"/>
  <c r="C37" i="5" s="1"/>
  <c r="F37" i="5" l="1"/>
  <c r="F38" i="5" s="1"/>
  <c r="C38" i="5"/>
</calcChain>
</file>

<file path=xl/sharedStrings.xml><?xml version="1.0" encoding="utf-8"?>
<sst xmlns="http://schemas.openxmlformats.org/spreadsheetml/2006/main" count="1038" uniqueCount="38">
  <si>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</si>
  <si>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</si>
  <si>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</si>
  <si>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</si>
  <si>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</si>
  <si>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</si>
  <si>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</si>
  <si>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</si>
  <si>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</si>
  <si>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</si>
  <si>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PROMOCIONALES DE PRECAMPAÑA</t>
  </si>
  <si>
    <t>PAN</t>
  </si>
  <si>
    <t>PRI</t>
  </si>
  <si>
    <t>PRD</t>
  </si>
  <si>
    <t>PT</t>
  </si>
  <si>
    <t>PVEM</t>
  </si>
  <si>
    <t>MC</t>
  </si>
  <si>
    <t>MORENA</t>
  </si>
  <si>
    <t>Merma de promocionales para el Instituto:</t>
  </si>
  <si>
    <t>Partido o Coalición</t>
  </si>
  <si>
    <t>Promocionales que le corresponde a cada partido político
(A + C)</t>
  </si>
  <si>
    <t>Promocionales aplicando la clausula de maximización
(Art. 15, Numeral 12 del RRTV)</t>
  </si>
  <si>
    <t>Fracciones de promocionales sobrantes del 30% igualitario</t>
  </si>
  <si>
    <t>Promocionales para el INE</t>
  </si>
  <si>
    <t>Vigencia:</t>
  </si>
  <si>
    <t>No. de
impactos</t>
  </si>
  <si>
    <t>ASIGN</t>
  </si>
  <si>
    <t>CONTEO</t>
  </si>
  <si>
    <t>INE</t>
  </si>
  <si>
    <t>Enero</t>
  </si>
  <si>
    <t>PES</t>
  </si>
  <si>
    <t>GUERRERO</t>
  </si>
  <si>
    <t>PAUTA DE INTERCAMPAÑA PARA EL PROCESO ELECTORAL LOCAL DE GUERRERO 2020-2021</t>
  </si>
  <si>
    <t>INTERCAMPAÑA GUERRERO</t>
  </si>
  <si>
    <t>MODELO DE PAUTA DE INTERCAMPAÑA PARA EL PROCESO ELECTORAL LOCAL DE GUERRERO 2020-2021</t>
  </si>
  <si>
    <t>Febrero</t>
  </si>
  <si>
    <t>Marzo</t>
  </si>
  <si>
    <t>09 de enero al 04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</si>
</sst>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"/>
    <numFmt numFmtId="165" formatCode="0.0000"/>
    <numFmt numFmtId="166" formatCode="dd"/>
    <numFmt numFmtId="167" formatCode="ddd"/>
    <numFmt numFmtId="168" formatCode="0.00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3"/>
      <color theme="0"/>
      <name val="Arial"/>
      <family val="2"/>
    </font>
    <font>
      <b/>
      <sz val="13"/>
      <color rgb="FFFFFFFF"/>
      <name val="Arial"/>
      <family val="2"/>
    </font>
    <font>
      <b/>
      <sz val="13"/>
      <color rgb="FF000000"/>
      <name val="Arial"/>
      <family val="2"/>
    </font>
    <font>
      <b/>
      <sz val="13"/>
      <color rgb="FFFFFF66"/>
      <name val="Arial"/>
      <family val="2"/>
    </font>
    <font>
      <b/>
      <sz val="13"/>
      <color rgb="FFD22881"/>
      <name val="Arial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478E"/>
        <bgColor indexed="64"/>
      </patternFill>
    </fill>
    <fill>
      <patternFill patternType="solid">
        <fgColor rgb="FFF78E1E"/>
        <bgColor indexed="64"/>
      </patternFill>
    </fill>
    <fill>
      <patternFill patternType="solid">
        <fgColor rgb="FFF7D117"/>
        <bgColor indexed="64"/>
      </patternFill>
    </fill>
    <fill>
      <patternFill patternType="solid">
        <fgColor rgb="FF00B140"/>
        <bgColor indexed="64"/>
      </patternFill>
    </fill>
    <fill>
      <patternFill patternType="solid">
        <fgColor rgb="FFAF272F"/>
        <bgColor indexed="64"/>
      </patternFill>
    </fill>
    <fill>
      <patternFill patternType="solid">
        <fgColor rgb="FF9933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166" fontId="7" fillId="6" borderId="1" xfId="1" applyNumberFormat="1" applyFill="1" applyBorder="1" applyAlignment="1">
      <alignment horizontal="center"/>
    </xf>
    <xf numFmtId="167" fontId="7" fillId="4" borderId="1" xfId="1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/>
    <xf numFmtId="0" fontId="5" fillId="5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9" fillId="7" borderId="1" xfId="0" applyNumberFormat="1" applyFont="1" applyFill="1" applyBorder="1" applyAlignment="1" applyProtection="1">
      <alignment horizontal="center" vertical="center" wrapText="1"/>
    </xf>
    <xf numFmtId="0" fontId="11" fillId="10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10" fillId="11" borderId="1" xfId="0" applyNumberFormat="1" applyFont="1" applyFill="1" applyBorder="1" applyAlignment="1" applyProtection="1">
      <alignment horizontal="center" vertical="center" wrapText="1"/>
    </xf>
    <xf numFmtId="0" fontId="9" fillId="9" borderId="1" xfId="0" applyNumberFormat="1" applyFont="1" applyFill="1" applyBorder="1" applyAlignment="1" applyProtection="1">
      <alignment horizontal="center" vertical="center" wrapText="1"/>
    </xf>
    <xf numFmtId="0" fontId="9" fillId="12" borderId="1" xfId="0" applyNumberFormat="1" applyFont="1" applyFill="1" applyBorder="1" applyAlignment="1" applyProtection="1">
      <alignment horizontal="center" vertical="center" wrapText="1"/>
    </xf>
    <xf numFmtId="0" fontId="9" fillId="1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0" fillId="0" borderId="2" xfId="0" applyNumberFormat="1" applyBorder="1" applyAlignment="1">
      <alignment horizontal="left"/>
    </xf>
    <xf numFmtId="2" fontId="0" fillId="0" borderId="3" xfId="0" applyNumberFormat="1" applyBorder="1" applyAlignment="1">
      <alignment horizontal="left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8" fontId="0" fillId="0" borderId="2" xfId="0" applyNumberFormat="1" applyBorder="1" applyAlignment="1">
      <alignment horizontal="left"/>
    </xf>
    <xf numFmtId="168" fontId="0" fillId="0" borderId="3" xfId="0" applyNumberFormat="1" applyBorder="1" applyAlignment="1">
      <alignment horizontal="left"/>
    </xf>
    <xf numFmtId="0" fontId="2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F30"/>
  <sheetViews>
    <sheetView view="pageBreakPreview" zoomScaleNormal="90" zoomScaleSheetLayoutView="100" workbookViewId="0">
      <selection activeCell="G18" sqref="G18"/>
    </sheetView>
  </sheetViews>
  <sheetFormatPr baseColWidth="10" defaultRowHeight="15" x14ac:dyDescent="0.25"/>
  <cols>
    <col min="1" max="1" width="11" bestFit="1" customWidth="1"/>
    <col min="2" max="2" width="12.140625" customWidth="1"/>
    <col min="3" max="3" width="6.42578125" customWidth="1"/>
    <col min="4" max="4" width="20.7109375" customWidth="1"/>
    <col min="5" max="5" width="18.140625" customWidth="1"/>
    <col min="6" max="6" width="18.85546875" customWidth="1"/>
    <col min="7" max="7" width="11.42578125" customWidth="1"/>
  </cols>
  <sheetData>
    <row r="1" spans="1:6" ht="30" customHeight="1" x14ac:dyDescent="0.25">
      <c r="A1" s="52" t="s">
        <v>32</v>
      </c>
      <c r="B1" s="53"/>
      <c r="C1" s="53"/>
      <c r="D1" s="53"/>
      <c r="E1" s="53"/>
      <c r="F1" s="53"/>
    </row>
    <row r="3" spans="1:6" x14ac:dyDescent="0.25">
      <c r="A3" s="1" t="s">
        <v>0</v>
      </c>
      <c r="B3" s="54" t="s">
        <v>31</v>
      </c>
      <c r="C3" s="55"/>
      <c r="D3" s="56"/>
      <c r="E3" s="56"/>
      <c r="F3" s="56"/>
    </row>
    <row r="5" spans="1:6" ht="14.45" customHeight="1" x14ac:dyDescent="0.25">
      <c r="A5" s="57"/>
      <c r="B5" s="51"/>
      <c r="C5" s="58" t="s">
        <v>33</v>
      </c>
      <c r="D5" s="58"/>
      <c r="E5" s="58"/>
      <c r="F5" s="58"/>
    </row>
    <row r="6" spans="1:6" ht="30" x14ac:dyDescent="0.25">
      <c r="A6" s="57"/>
      <c r="B6" s="51"/>
      <c r="C6" s="2" t="s">
        <v>1</v>
      </c>
      <c r="D6" s="2" t="s">
        <v>2</v>
      </c>
      <c r="E6" s="2" t="s">
        <v>3</v>
      </c>
      <c r="F6" s="2" t="s">
        <v>4</v>
      </c>
    </row>
    <row r="7" spans="1:6" x14ac:dyDescent="0.25">
      <c r="A7" s="51"/>
      <c r="B7" s="51"/>
      <c r="C7" s="3">
        <v>55</v>
      </c>
      <c r="D7" s="3">
        <v>9</v>
      </c>
      <c r="E7" s="4">
        <f>D7*2</f>
        <v>18</v>
      </c>
      <c r="F7" s="5">
        <f>C7*E7</f>
        <v>990</v>
      </c>
    </row>
    <row r="8" spans="1:6" x14ac:dyDescent="0.25">
      <c r="A8" s="45"/>
      <c r="B8" s="45"/>
      <c r="C8" s="6"/>
      <c r="D8" s="7"/>
      <c r="E8" s="6"/>
      <c r="F8" s="6"/>
    </row>
    <row r="9" spans="1:6" x14ac:dyDescent="0.25">
      <c r="A9" s="45"/>
      <c r="B9" s="45"/>
      <c r="C9" s="6"/>
      <c r="D9" s="6"/>
      <c r="E9" s="6"/>
      <c r="F9" s="6"/>
    </row>
    <row r="10" spans="1:6" x14ac:dyDescent="0.25">
      <c r="A10" s="46" t="s">
        <v>5</v>
      </c>
      <c r="B10" s="47"/>
      <c r="C10" s="48"/>
      <c r="D10" s="4">
        <f>SUM(D7:D9)</f>
        <v>9</v>
      </c>
      <c r="E10" s="4">
        <f>SUM(E7:E9)</f>
        <v>18</v>
      </c>
      <c r="F10" s="5">
        <f>SUM(F7:F9)</f>
        <v>990</v>
      </c>
    </row>
    <row r="12" spans="1:6" x14ac:dyDescent="0.25">
      <c r="A12" s="49" t="s">
        <v>6</v>
      </c>
      <c r="B12" s="50"/>
      <c r="C12" s="8">
        <v>3</v>
      </c>
    </row>
    <row r="14" spans="1:6" ht="50.25" customHeight="1" x14ac:dyDescent="0.25">
      <c r="A14" s="9" t="s">
        <v>7</v>
      </c>
      <c r="B14" s="46" t="s">
        <v>8</v>
      </c>
      <c r="C14" s="48"/>
      <c r="D14" s="2" t="s">
        <v>9</v>
      </c>
      <c r="E14" s="2" t="s">
        <v>10</v>
      </c>
    </row>
    <row r="15" spans="1:6" x14ac:dyDescent="0.25">
      <c r="A15" s="10" t="s">
        <v>11</v>
      </c>
      <c r="B15" s="65">
        <v>4.8939795113100812</v>
      </c>
      <c r="C15" s="66"/>
      <c r="D15" s="11">
        <f t="shared" ref="D15:D22" si="0">IF(B15&gt;=$C$12,(B15*100)/SUMIF($B$15:$C$22,CONCATENATE("&gt;=",$C$12)),0)</f>
        <v>4.8939795113100812</v>
      </c>
      <c r="E15" s="12">
        <f>'CONTEOS INTERCAMPAÑA'!E4</f>
        <v>123</v>
      </c>
    </row>
    <row r="16" spans="1:6" x14ac:dyDescent="0.25">
      <c r="A16" s="10" t="s">
        <v>12</v>
      </c>
      <c r="B16" s="65">
        <v>22.343956278994302</v>
      </c>
      <c r="C16" s="66"/>
      <c r="D16" s="11">
        <f t="shared" si="0"/>
        <v>22.343956278994302</v>
      </c>
      <c r="E16" s="12">
        <f>'CONTEOS INTERCAMPAÑA'!E5</f>
        <v>123</v>
      </c>
    </row>
    <row r="17" spans="1:6" x14ac:dyDescent="0.25">
      <c r="A17" s="10" t="s">
        <v>13</v>
      </c>
      <c r="B17" s="65">
        <v>18.720968824444821</v>
      </c>
      <c r="C17" s="66"/>
      <c r="D17" s="11">
        <f t="shared" si="0"/>
        <v>18.720968824444821</v>
      </c>
      <c r="E17" s="12">
        <f>'CONTEOS INTERCAMPAÑA'!E6</f>
        <v>123</v>
      </c>
    </row>
    <row r="18" spans="1:6" x14ac:dyDescent="0.25">
      <c r="A18" s="10" t="s">
        <v>14</v>
      </c>
      <c r="B18" s="65">
        <v>6.7835411949523188</v>
      </c>
      <c r="C18" s="66"/>
      <c r="D18" s="11">
        <f t="shared" si="0"/>
        <v>6.7835411949523188</v>
      </c>
      <c r="E18" s="12">
        <f>'CONTEOS INTERCAMPAÑA'!E7</f>
        <v>123</v>
      </c>
    </row>
    <row r="19" spans="1:6" x14ac:dyDescent="0.25">
      <c r="A19" s="10" t="s">
        <v>15</v>
      </c>
      <c r="B19" s="65">
        <v>5.3866521126656686</v>
      </c>
      <c r="C19" s="66"/>
      <c r="D19" s="11">
        <f t="shared" si="0"/>
        <v>5.3866521126656686</v>
      </c>
      <c r="E19" s="12">
        <f>'CONTEOS INTERCAMPAÑA'!E8</f>
        <v>123</v>
      </c>
    </row>
    <row r="20" spans="1:6" x14ac:dyDescent="0.25">
      <c r="A20" s="10" t="s">
        <v>16</v>
      </c>
      <c r="B20" s="65">
        <v>4.2066717310656632</v>
      </c>
      <c r="C20" s="66"/>
      <c r="D20" s="11">
        <f t="shared" si="0"/>
        <v>4.2066717310656632</v>
      </c>
      <c r="E20" s="12">
        <f>'CONTEOS INTERCAMPAÑA'!E9</f>
        <v>123</v>
      </c>
    </row>
    <row r="21" spans="1:6" x14ac:dyDescent="0.25">
      <c r="A21" s="10" t="s">
        <v>17</v>
      </c>
      <c r="B21" s="65">
        <v>37.664230346567152</v>
      </c>
      <c r="C21" s="66"/>
      <c r="D21" s="11">
        <f t="shared" si="0"/>
        <v>37.664230346567152</v>
      </c>
      <c r="E21" s="12">
        <f>'CONTEOS INTERCAMPAÑA'!E10</f>
        <v>123</v>
      </c>
    </row>
    <row r="22" spans="1:6" x14ac:dyDescent="0.25">
      <c r="A22" s="10" t="s">
        <v>30</v>
      </c>
      <c r="B22" s="59">
        <v>0</v>
      </c>
      <c r="C22" s="60"/>
      <c r="D22" s="11">
        <f t="shared" si="0"/>
        <v>0</v>
      </c>
      <c r="E22" s="12">
        <f>'CONTEOS INTERCAMPAÑA'!E11</f>
        <v>123</v>
      </c>
    </row>
    <row r="23" spans="1:6" x14ac:dyDescent="0.25">
      <c r="A23" s="1" t="s">
        <v>5</v>
      </c>
      <c r="B23" s="61">
        <f>SUM(B15:C22)</f>
        <v>100</v>
      </c>
      <c r="C23" s="61"/>
      <c r="D23" s="13">
        <f>SUM(D15:D22)</f>
        <v>100</v>
      </c>
      <c r="E23" s="14">
        <f>SUM(E15:E22)</f>
        <v>984</v>
      </c>
    </row>
    <row r="25" spans="1:6" x14ac:dyDescent="0.25">
      <c r="A25" s="62"/>
      <c r="B25" s="62"/>
      <c r="C25" s="62"/>
      <c r="D25" s="62"/>
    </row>
    <row r="26" spans="1:6" ht="15.75" thickBot="1" x14ac:dyDescent="0.3"/>
    <row r="27" spans="1:6" ht="15.75" thickBot="1" x14ac:dyDescent="0.3">
      <c r="A27" s="63" t="s">
        <v>18</v>
      </c>
      <c r="B27" s="64"/>
      <c r="C27" s="64"/>
      <c r="D27" s="64"/>
      <c r="E27" s="15">
        <f>F10-E23</f>
        <v>6</v>
      </c>
    </row>
    <row r="28" spans="1:6" x14ac:dyDescent="0.25">
      <c r="F28" s="16"/>
    </row>
    <row r="29" spans="1:6" ht="15" customHeight="1" x14ac:dyDescent="0.25">
      <c r="F29" s="17"/>
    </row>
    <row r="30" spans="1:6" x14ac:dyDescent="0.25">
      <c r="F30" s="16"/>
    </row>
  </sheetData>
  <dataConsolidate/>
  <mergeCells count="22">
    <mergeCell ref="B14:C14"/>
    <mergeCell ref="B22:C22"/>
    <mergeCell ref="B23:C23"/>
    <mergeCell ref="A25:D25"/>
    <mergeCell ref="A27:D27"/>
    <mergeCell ref="B21:C21"/>
    <mergeCell ref="B20:C20"/>
    <mergeCell ref="B15:C15"/>
    <mergeCell ref="B16:C16"/>
    <mergeCell ref="B17:C17"/>
    <mergeCell ref="B18:C18"/>
    <mergeCell ref="B19:C19"/>
    <mergeCell ref="A1:F1"/>
    <mergeCell ref="B3:C3"/>
    <mergeCell ref="D3:F3"/>
    <mergeCell ref="A5:B6"/>
    <mergeCell ref="C5:F5"/>
    <mergeCell ref="A8:B8"/>
    <mergeCell ref="A9:B9"/>
    <mergeCell ref="A10:C10"/>
    <mergeCell ref="A12:B12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I15"/>
  <sheetViews>
    <sheetView tabSelected="1" view="pageBreakPreview" zoomScale="80" zoomScaleNormal="80" zoomScaleSheetLayoutView="80" workbookViewId="0">
      <selection activeCell="C15" sqref="C15"/>
    </sheetView>
  </sheetViews>
  <sheetFormatPr baseColWidth="10" defaultColWidth="11.42578125" defaultRowHeight="15" x14ac:dyDescent="0.25"/>
  <cols>
    <col min="1" max="1" width="19.7109375" style="18" customWidth="1"/>
    <col min="2" max="3" width="20" style="18" customWidth="1"/>
    <col min="4" max="4" width="15.85546875" style="18" customWidth="1"/>
    <col min="5" max="5" width="16.42578125" style="18" customWidth="1"/>
    <col min="6" max="6" width="22" style="18" customWidth="1"/>
    <col min="7" max="9" width="11.5703125" customWidth="1"/>
    <col min="10" max="16384" width="11.42578125" style="18"/>
  </cols>
  <sheetData>
    <row r="1" spans="1:5" ht="43.15" customHeight="1" x14ac:dyDescent="0.25">
      <c r="A1" s="67" t="str">
        <f>CONCATENATE("
CALCULO DE DISTRIBUCIÓN DE LOS MENSAJES DE INTERCAMPAÑA PARA EL PROCESO ELECTORAL LOCAL
 ",'PREMISAS INTERCAMPAÑA '!B3, " ","2020-2021")</f>
        <v xml:space="preserve">
CALCULO DE DISTRIBUCIÓN DE LOS MENSAJES DE INTERCAMPAÑA PARA EL PROCESO ELECTORAL LOCAL
 GUERRERO 2020-2021</v>
      </c>
      <c r="B1" s="67"/>
      <c r="C1" s="67"/>
      <c r="D1" s="67"/>
      <c r="E1" s="67"/>
    </row>
    <row r="2" spans="1:5" ht="57" customHeight="1" x14ac:dyDescent="0.25">
      <c r="A2" s="68" t="s">
        <v>19</v>
      </c>
      <c r="B2" s="70" t="str">
        <f>CONCATENATE("DURACIÓN: ",'PREMISAS INTERCAMPAÑA '!C7," DÍAS
TOTAL DE PROMOCIONALES DE 30 SEGUNDOS EN CADA ESTACIÓN DE RADIO O CANAL DE TELEVISIÓN:  ", ('PREMISAS INTERCAMPAÑA '!F7), " PROMOCIONALES")</f>
        <v>DURACIÓN: 55 DÍAS
TOTAL DE PROMOCIONALES DE 30 SEGUNDOS EN CADA ESTACIÓN DE RADIO O CANAL DE TELEVISIÓN:  990 PROMOCIONALES</v>
      </c>
      <c r="C2" s="70"/>
      <c r="D2" s="68" t="s">
        <v>20</v>
      </c>
      <c r="E2" s="71" t="s">
        <v>21</v>
      </c>
    </row>
    <row r="3" spans="1:5" ht="97.5" customHeight="1" x14ac:dyDescent="0.25">
      <c r="A3" s="69"/>
      <c r="B3" s="19" t="str">
        <f>CONCATENATE(('PREMISAS INTERCAMPAÑA '!F7)*1," promocionales (100%)
 Se distribuyen de manera igualitaria entre el número de partidos contendientes
(A)")</f>
        <v>990 promocionales (100%)
 Se distribuyen de manera igualitaria entre el número de partidos contendientes
(A)</v>
      </c>
      <c r="C3" s="19" t="s">
        <v>22</v>
      </c>
      <c r="D3" s="69"/>
      <c r="E3" s="68"/>
    </row>
    <row r="4" spans="1:5" ht="28.15" customHeight="1" x14ac:dyDescent="0.25">
      <c r="A4" s="20" t="str">
        <f>'PREMISAS INTERCAMPAÑA '!A15</f>
        <v>PAN</v>
      </c>
      <c r="B4" s="21">
        <f>TRUNC(TRUNC(('PREMISAS INTERCAMPAÑA '!$F$7)*1)/COUNTA($A$4:$A$11))</f>
        <v>123</v>
      </c>
      <c r="C4" s="22">
        <f>(('PREMISAS INTERCAMPAÑA '!$F$7/8)-'CONTEOS INTERCAMPAÑA'!B4)</f>
        <v>0.75</v>
      </c>
      <c r="D4" s="23">
        <f>B4</f>
        <v>123</v>
      </c>
      <c r="E4" s="23">
        <f>IF('PREMISAS INTERCAMPAÑA '!$F$10-'CONTEOS INTERCAMPAÑA'!$D$12&gt;=COUNTA('CONTEOS INTERCAMPAÑA'!$A$4:$A$11),'CONTEOS INTERCAMPAÑA'!D4+1,'CONTEOS INTERCAMPAÑA'!D4)</f>
        <v>123</v>
      </c>
    </row>
    <row r="5" spans="1:5" ht="28.15" customHeight="1" x14ac:dyDescent="0.25">
      <c r="A5" s="20" t="str">
        <f>'PREMISAS INTERCAMPAÑA '!A16</f>
        <v>PRI</v>
      </c>
      <c r="B5" s="21">
        <f>TRUNC(TRUNC(('PREMISAS INTERCAMPAÑA '!$F$7)*1)/COUNTA($A$4:$A$11))</f>
        <v>123</v>
      </c>
      <c r="C5" s="22">
        <f>(('PREMISAS INTERCAMPAÑA '!$F$7/8)-'CONTEOS INTERCAMPAÑA'!B5)</f>
        <v>0.75</v>
      </c>
      <c r="D5" s="23">
        <f t="shared" ref="D5:D11" si="0">B5</f>
        <v>123</v>
      </c>
      <c r="E5" s="23">
        <f>IF('PREMISAS INTERCAMPAÑA '!$F$10-'CONTEOS INTERCAMPAÑA'!$D$12&gt;=COUNTA('CONTEOS INTERCAMPAÑA'!$A$4:$A$11),'CONTEOS INTERCAMPAÑA'!D5+1,'CONTEOS INTERCAMPAÑA'!D5)</f>
        <v>123</v>
      </c>
    </row>
    <row r="6" spans="1:5" ht="28.15" customHeight="1" x14ac:dyDescent="0.25">
      <c r="A6" s="20" t="str">
        <f>'PREMISAS INTERCAMPAÑA '!A17</f>
        <v>PRD</v>
      </c>
      <c r="B6" s="21">
        <f>TRUNC(TRUNC(('PREMISAS INTERCAMPAÑA '!$F$7)*1)/COUNTA($A$4:$A$11))</f>
        <v>123</v>
      </c>
      <c r="C6" s="22">
        <f>(('PREMISAS INTERCAMPAÑA '!$F$7/8)-'CONTEOS INTERCAMPAÑA'!B6)</f>
        <v>0.75</v>
      </c>
      <c r="D6" s="23">
        <f t="shared" si="0"/>
        <v>123</v>
      </c>
      <c r="E6" s="23">
        <f>IF('PREMISAS INTERCAMPAÑA '!$F$10-'CONTEOS INTERCAMPAÑA'!$D$12&gt;=COUNTA('CONTEOS INTERCAMPAÑA'!$A$4:$A$11),'CONTEOS INTERCAMPAÑA'!D6+1,'CONTEOS INTERCAMPAÑA'!D6)</f>
        <v>123</v>
      </c>
    </row>
    <row r="7" spans="1:5" ht="28.15" customHeight="1" x14ac:dyDescent="0.25">
      <c r="A7" s="20" t="str">
        <f>'PREMISAS INTERCAMPAÑA '!A18</f>
        <v>PT</v>
      </c>
      <c r="B7" s="21">
        <f>TRUNC(TRUNC(('PREMISAS INTERCAMPAÑA '!$F$7)*1)/COUNTA($A$4:$A$11))</f>
        <v>123</v>
      </c>
      <c r="C7" s="22">
        <f>(('PREMISAS INTERCAMPAÑA '!$F$7/8)-'CONTEOS INTERCAMPAÑA'!B7)</f>
        <v>0.75</v>
      </c>
      <c r="D7" s="23">
        <f t="shared" si="0"/>
        <v>123</v>
      </c>
      <c r="E7" s="23">
        <f>IF('PREMISAS INTERCAMPAÑA '!$F$10-'CONTEOS INTERCAMPAÑA'!$D$12&gt;=COUNTA('CONTEOS INTERCAMPAÑA'!$A$4:$A$11),'CONTEOS INTERCAMPAÑA'!D7+1,'CONTEOS INTERCAMPAÑA'!D7)</f>
        <v>123</v>
      </c>
    </row>
    <row r="8" spans="1:5" ht="28.15" customHeight="1" x14ac:dyDescent="0.25">
      <c r="A8" s="20" t="str">
        <f>'PREMISAS INTERCAMPAÑA '!A19</f>
        <v>PVEM</v>
      </c>
      <c r="B8" s="21">
        <f>TRUNC(TRUNC(('PREMISAS INTERCAMPAÑA '!$F$7)*1)/COUNTA($A$4:$A$11))</f>
        <v>123</v>
      </c>
      <c r="C8" s="22">
        <f>(('PREMISAS INTERCAMPAÑA '!$F$7/8)-'CONTEOS INTERCAMPAÑA'!B8)</f>
        <v>0.75</v>
      </c>
      <c r="D8" s="23">
        <f t="shared" si="0"/>
        <v>123</v>
      </c>
      <c r="E8" s="23">
        <f>IF('PREMISAS INTERCAMPAÑA '!$F$10-'CONTEOS INTERCAMPAÑA'!$D$12&gt;=COUNTA('CONTEOS INTERCAMPAÑA'!$A$4:$A$11),'CONTEOS INTERCAMPAÑA'!D8+1,'CONTEOS INTERCAMPAÑA'!D8)</f>
        <v>123</v>
      </c>
    </row>
    <row r="9" spans="1:5" ht="28.15" customHeight="1" x14ac:dyDescent="0.25">
      <c r="A9" s="20" t="str">
        <f>'PREMISAS INTERCAMPAÑA '!A20</f>
        <v>MC</v>
      </c>
      <c r="B9" s="21">
        <f>TRUNC(TRUNC(('PREMISAS INTERCAMPAÑA '!$F$7)*1)/COUNTA($A$4:$A$11))</f>
        <v>123</v>
      </c>
      <c r="C9" s="22">
        <f>(('PREMISAS INTERCAMPAÑA '!$F$7/8)-'CONTEOS INTERCAMPAÑA'!B9)</f>
        <v>0.75</v>
      </c>
      <c r="D9" s="23">
        <f t="shared" si="0"/>
        <v>123</v>
      </c>
      <c r="E9" s="23">
        <f>IF('PREMISAS INTERCAMPAÑA '!$F$10-'CONTEOS INTERCAMPAÑA'!$D$12&gt;=COUNTA('CONTEOS INTERCAMPAÑA'!$A$4:$A$11),'CONTEOS INTERCAMPAÑA'!D9+1,'CONTEOS INTERCAMPAÑA'!D9)</f>
        <v>123</v>
      </c>
    </row>
    <row r="10" spans="1:5" ht="28.15" customHeight="1" x14ac:dyDescent="0.25">
      <c r="A10" s="20" t="str">
        <f>'PREMISAS INTERCAMPAÑA '!A21</f>
        <v>MORENA</v>
      </c>
      <c r="B10" s="21">
        <f>TRUNC(TRUNC(('PREMISAS INTERCAMPAÑA '!$F$7)*1)/COUNTA($A$4:$A$11))</f>
        <v>123</v>
      </c>
      <c r="C10" s="22">
        <f>(('PREMISAS INTERCAMPAÑA '!$F$7/8)-'CONTEOS INTERCAMPAÑA'!B10)</f>
        <v>0.75</v>
      </c>
      <c r="D10" s="23">
        <f t="shared" si="0"/>
        <v>123</v>
      </c>
      <c r="E10" s="23">
        <f>IF('PREMISAS INTERCAMPAÑA '!$F$10-'CONTEOS INTERCAMPAÑA'!$D$12&gt;=COUNTA('CONTEOS INTERCAMPAÑA'!$A$4:$A$11),'CONTEOS INTERCAMPAÑA'!D10+1,'CONTEOS INTERCAMPAÑA'!D10)</f>
        <v>123</v>
      </c>
    </row>
    <row r="11" spans="1:5" ht="28.15" customHeight="1" x14ac:dyDescent="0.25">
      <c r="A11" s="20" t="str">
        <f>'PREMISAS INTERCAMPAÑA '!A22</f>
        <v>PES</v>
      </c>
      <c r="B11" s="21">
        <f>TRUNC(TRUNC(('PREMISAS INTERCAMPAÑA '!$F$7)*1)/COUNTA($A$4:$A$11))</f>
        <v>123</v>
      </c>
      <c r="C11" s="22">
        <f>(('PREMISAS INTERCAMPAÑA '!$F$7/8)-'CONTEOS INTERCAMPAÑA'!B11)</f>
        <v>0.75</v>
      </c>
      <c r="D11" s="23">
        <f t="shared" si="0"/>
        <v>123</v>
      </c>
      <c r="E11" s="23">
        <f>IF('PREMISAS INTERCAMPAÑA '!$F$10-'CONTEOS INTERCAMPAÑA'!$D$12&gt;=COUNTA('CONTEOS INTERCAMPAÑA'!$A$4:$A$11),'CONTEOS INTERCAMPAÑA'!D11+1,'CONTEOS INTERCAMPAÑA'!D11)</f>
        <v>123</v>
      </c>
    </row>
    <row r="12" spans="1:5" ht="23.25" customHeight="1" x14ac:dyDescent="0.25">
      <c r="A12" s="24" t="s">
        <v>5</v>
      </c>
      <c r="B12" s="25">
        <f>SUM(B4:B11)</f>
        <v>984</v>
      </c>
      <c r="C12" s="26">
        <f>SUM(C4:C11)</f>
        <v>6</v>
      </c>
      <c r="D12" s="13">
        <f>SUM(D4:D11)</f>
        <v>984</v>
      </c>
      <c r="E12" s="13">
        <f>SUM(E4:E11)</f>
        <v>984</v>
      </c>
    </row>
    <row r="14" spans="1:5" ht="15.75" thickBot="1" x14ac:dyDescent="0.3"/>
    <row r="15" spans="1:5" ht="15.75" thickBot="1" x14ac:dyDescent="0.3">
      <c r="A15" s="63" t="s">
        <v>23</v>
      </c>
      <c r="B15" s="64"/>
      <c r="C15" s="15">
        <f>'PREMISAS INTERCAMPAÑA '!E27</f>
        <v>6</v>
      </c>
    </row>
  </sheetData>
  <mergeCells count="6">
    <mergeCell ref="A15:B15"/>
    <mergeCell ref="A1:E1"/>
    <mergeCell ref="A2:A3"/>
    <mergeCell ref="B2:C2"/>
    <mergeCell ref="D2:D3"/>
    <mergeCell ref="E2:E3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BD38"/>
  <sheetViews>
    <sheetView zoomScale="55" zoomScaleNormal="55" workbookViewId="0">
      <selection activeCell="K29" sqref="K29"/>
    </sheetView>
  </sheetViews>
  <sheetFormatPr baseColWidth="10" defaultRowHeight="15" x14ac:dyDescent="0.25"/>
  <cols>
    <col min="2" max="24" width="10.85546875" customWidth="1"/>
  </cols>
  <sheetData>
    <row r="1" spans="1:56" ht="34.5" customHeight="1" x14ac:dyDescent="0.25">
      <c r="A1" s="73" t="s">
        <v>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56" x14ac:dyDescent="0.25">
      <c r="A2" s="27"/>
      <c r="B2" s="27"/>
      <c r="C2" s="27"/>
      <c r="D2" s="27"/>
      <c r="E2" s="27"/>
      <c r="F2" s="27"/>
    </row>
    <row r="3" spans="1:56" ht="14.45" customHeight="1" x14ac:dyDescent="0.25">
      <c r="A3" s="35" t="s">
        <v>24</v>
      </c>
      <c r="B3" s="74" t="s">
        <v>37</v>
      </c>
      <c r="C3" s="74"/>
      <c r="D3" s="74"/>
      <c r="E3" s="74"/>
      <c r="F3" s="74"/>
    </row>
    <row r="4" spans="1:56" x14ac:dyDescent="0.25">
      <c r="A4" s="35"/>
      <c r="B4" s="35"/>
      <c r="C4" s="28"/>
      <c r="D4" s="28"/>
      <c r="E4" s="28"/>
      <c r="F4" s="28"/>
    </row>
    <row r="5" spans="1:56" ht="15" customHeight="1" x14ac:dyDescent="0.25">
      <c r="A5" s="75" t="s">
        <v>25</v>
      </c>
      <c r="B5" s="49" t="s">
        <v>29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50"/>
      <c r="Y5" s="79" t="s">
        <v>35</v>
      </c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2" t="s">
        <v>36</v>
      </c>
      <c r="BB5" s="72"/>
      <c r="BC5" s="72"/>
      <c r="BD5" s="72"/>
    </row>
    <row r="6" spans="1:56" x14ac:dyDescent="0.25">
      <c r="A6" s="76"/>
      <c r="B6" s="29">
        <v>44205</v>
      </c>
      <c r="C6" s="29">
        <v>44206</v>
      </c>
      <c r="D6" s="29">
        <v>44207</v>
      </c>
      <c r="E6" s="29">
        <v>44208</v>
      </c>
      <c r="F6" s="29">
        <v>44209</v>
      </c>
      <c r="G6" s="29">
        <v>44210</v>
      </c>
      <c r="H6" s="29">
        <v>44211</v>
      </c>
      <c r="I6" s="29">
        <v>44212</v>
      </c>
      <c r="J6" s="29">
        <v>44213</v>
      </c>
      <c r="K6" s="29">
        <v>44214</v>
      </c>
      <c r="L6" s="29">
        <v>44215</v>
      </c>
      <c r="M6" s="29">
        <v>44216</v>
      </c>
      <c r="N6" s="29">
        <v>44217</v>
      </c>
      <c r="O6" s="29">
        <v>44218</v>
      </c>
      <c r="P6" s="29">
        <v>44219</v>
      </c>
      <c r="Q6" s="29">
        <v>44220</v>
      </c>
      <c r="R6" s="29">
        <v>44221</v>
      </c>
      <c r="S6" s="29">
        <v>44222</v>
      </c>
      <c r="T6" s="29">
        <v>44223</v>
      </c>
      <c r="U6" s="29">
        <v>44224</v>
      </c>
      <c r="V6" s="29">
        <v>44225</v>
      </c>
      <c r="W6" s="29">
        <v>44226</v>
      </c>
      <c r="X6" s="29">
        <v>44227</v>
      </c>
      <c r="Y6" s="29">
        <v>44228</v>
      </c>
      <c r="Z6" s="29">
        <v>44229</v>
      </c>
      <c r="AA6" s="29">
        <v>44230</v>
      </c>
      <c r="AB6" s="29">
        <v>44231</v>
      </c>
      <c r="AC6" s="29">
        <v>44232</v>
      </c>
      <c r="AD6" s="29">
        <v>44233</v>
      </c>
      <c r="AE6" s="29">
        <v>44234</v>
      </c>
      <c r="AF6" s="29">
        <v>44235</v>
      </c>
      <c r="AG6" s="29">
        <v>44236</v>
      </c>
      <c r="AH6" s="29">
        <v>44237</v>
      </c>
      <c r="AI6" s="29">
        <v>44238</v>
      </c>
      <c r="AJ6" s="29">
        <v>44239</v>
      </c>
      <c r="AK6" s="29">
        <v>44240</v>
      </c>
      <c r="AL6" s="29">
        <v>44241</v>
      </c>
      <c r="AM6" s="29">
        <v>44242</v>
      </c>
      <c r="AN6" s="29">
        <v>44243</v>
      </c>
      <c r="AO6" s="29">
        <v>44244</v>
      </c>
      <c r="AP6" s="29">
        <v>44245</v>
      </c>
      <c r="AQ6" s="29">
        <v>44246</v>
      </c>
      <c r="AR6" s="29">
        <v>44247</v>
      </c>
      <c r="AS6" s="29">
        <v>44248</v>
      </c>
      <c r="AT6" s="29">
        <v>44249</v>
      </c>
      <c r="AU6" s="29">
        <v>44250</v>
      </c>
      <c r="AV6" s="29">
        <v>44251</v>
      </c>
      <c r="AW6" s="29">
        <v>44252</v>
      </c>
      <c r="AX6" s="29">
        <v>44253</v>
      </c>
      <c r="AY6" s="29">
        <v>44254</v>
      </c>
      <c r="AZ6" s="29">
        <v>44255</v>
      </c>
      <c r="BA6" s="29">
        <v>44256</v>
      </c>
      <c r="BB6" s="29">
        <v>44257</v>
      </c>
      <c r="BC6" s="29">
        <v>44258</v>
      </c>
      <c r="BD6" s="29">
        <v>44259</v>
      </c>
    </row>
    <row r="7" spans="1:56" x14ac:dyDescent="0.25">
      <c r="A7" s="77"/>
      <c r="B7" s="30">
        <v>44205</v>
      </c>
      <c r="C7" s="30">
        <v>44206</v>
      </c>
      <c r="D7" s="30">
        <v>44207</v>
      </c>
      <c r="E7" s="30">
        <v>44208</v>
      </c>
      <c r="F7" s="30">
        <v>44209</v>
      </c>
      <c r="G7" s="30">
        <v>44210</v>
      </c>
      <c r="H7" s="30">
        <v>44211</v>
      </c>
      <c r="I7" s="30">
        <v>44212</v>
      </c>
      <c r="J7" s="30">
        <v>44213</v>
      </c>
      <c r="K7" s="30">
        <v>44214</v>
      </c>
      <c r="L7" s="30">
        <v>44215</v>
      </c>
      <c r="M7" s="30">
        <v>44216</v>
      </c>
      <c r="N7" s="30">
        <v>44217</v>
      </c>
      <c r="O7" s="30">
        <v>44218</v>
      </c>
      <c r="P7" s="30">
        <v>44219</v>
      </c>
      <c r="Q7" s="30">
        <v>44220</v>
      </c>
      <c r="R7" s="30">
        <v>44221</v>
      </c>
      <c r="S7" s="30">
        <v>44222</v>
      </c>
      <c r="T7" s="30">
        <v>44223</v>
      </c>
      <c r="U7" s="30">
        <v>44224</v>
      </c>
      <c r="V7" s="30">
        <v>44225</v>
      </c>
      <c r="W7" s="30">
        <v>44226</v>
      </c>
      <c r="X7" s="30">
        <v>44227</v>
      </c>
      <c r="Y7" s="30">
        <v>44228</v>
      </c>
      <c r="Z7" s="30">
        <v>44229</v>
      </c>
      <c r="AA7" s="30">
        <v>44230</v>
      </c>
      <c r="AB7" s="30">
        <v>44231</v>
      </c>
      <c r="AC7" s="30">
        <v>44232</v>
      </c>
      <c r="AD7" s="30">
        <v>44233</v>
      </c>
      <c r="AE7" s="30">
        <v>44234</v>
      </c>
      <c r="AF7" s="30">
        <v>44235</v>
      </c>
      <c r="AG7" s="30">
        <v>44236</v>
      </c>
      <c r="AH7" s="30">
        <v>44237</v>
      </c>
      <c r="AI7" s="30">
        <v>44238</v>
      </c>
      <c r="AJ7" s="30">
        <v>44239</v>
      </c>
      <c r="AK7" s="30">
        <v>44240</v>
      </c>
      <c r="AL7" s="30">
        <v>44241</v>
      </c>
      <c r="AM7" s="30">
        <v>44242</v>
      </c>
      <c r="AN7" s="30">
        <v>44243</v>
      </c>
      <c r="AO7" s="30">
        <v>44244</v>
      </c>
      <c r="AP7" s="30">
        <v>44245</v>
      </c>
      <c r="AQ7" s="30">
        <v>44246</v>
      </c>
      <c r="AR7" s="30">
        <v>44247</v>
      </c>
      <c r="AS7" s="30">
        <v>44248</v>
      </c>
      <c r="AT7" s="30">
        <v>44249</v>
      </c>
      <c r="AU7" s="30">
        <v>44250</v>
      </c>
      <c r="AV7" s="30">
        <v>44251</v>
      </c>
      <c r="AW7" s="30">
        <v>44252</v>
      </c>
      <c r="AX7" s="30">
        <v>44253</v>
      </c>
      <c r="AY7" s="30">
        <v>44254</v>
      </c>
      <c r="AZ7" s="30">
        <v>44255</v>
      </c>
      <c r="BA7" s="30">
        <v>44256</v>
      </c>
      <c r="BB7" s="30">
        <v>44257</v>
      </c>
      <c r="BC7" s="30">
        <v>44258</v>
      </c>
      <c r="BD7" s="30">
        <v>44259</v>
      </c>
    </row>
    <row r="8" spans="1:56" ht="26.45" customHeight="1" x14ac:dyDescent="0.25">
      <c r="A8" s="31">
        <v>1</v>
      </c>
      <c r="B8" s="44" t="s">
        <v>30</v>
      </c>
      <c r="C8" s="38" t="s">
        <v>12</v>
      </c>
      <c r="D8" s="44" t="s">
        <v>30</v>
      </c>
      <c r="E8" s="42" t="s">
        <v>16</v>
      </c>
      <c r="F8" s="40" t="s">
        <v>14</v>
      </c>
      <c r="G8" s="39" t="s">
        <v>13</v>
      </c>
      <c r="H8" s="41" t="s">
        <v>15</v>
      </c>
      <c r="I8" s="43" t="s">
        <v>17</v>
      </c>
      <c r="J8" s="37" t="s">
        <v>11</v>
      </c>
      <c r="K8" s="38" t="s">
        <v>12</v>
      </c>
      <c r="L8" s="44" t="s">
        <v>30</v>
      </c>
      <c r="M8" s="42" t="s">
        <v>16</v>
      </c>
      <c r="N8" s="40" t="s">
        <v>14</v>
      </c>
      <c r="O8" s="39" t="s">
        <v>13</v>
      </c>
      <c r="P8" s="41" t="s">
        <v>15</v>
      </c>
      <c r="Q8" s="43" t="s">
        <v>17</v>
      </c>
      <c r="R8" s="37" t="s">
        <v>11</v>
      </c>
      <c r="S8" s="38" t="s">
        <v>12</v>
      </c>
      <c r="T8" s="44" t="s">
        <v>30</v>
      </c>
      <c r="U8" s="40" t="s">
        <v>14</v>
      </c>
      <c r="V8" s="41" t="s">
        <v>15</v>
      </c>
      <c r="W8" s="42" t="s">
        <v>16</v>
      </c>
      <c r="X8" s="40" t="s">
        <v>14</v>
      </c>
      <c r="Y8" s="39" t="s">
        <v>13</v>
      </c>
      <c r="Z8" s="41" t="s">
        <v>15</v>
      </c>
      <c r="AA8" s="43" t="s">
        <v>17</v>
      </c>
      <c r="AB8" s="37" t="s">
        <v>11</v>
      </c>
      <c r="AC8" s="38" t="s">
        <v>12</v>
      </c>
      <c r="AD8" s="44" t="s">
        <v>30</v>
      </c>
      <c r="AE8" s="42" t="s">
        <v>16</v>
      </c>
      <c r="AF8" s="40" t="s">
        <v>14</v>
      </c>
      <c r="AG8" s="39" t="s">
        <v>13</v>
      </c>
      <c r="AH8" s="41" t="s">
        <v>15</v>
      </c>
      <c r="AI8" s="43" t="s">
        <v>17</v>
      </c>
      <c r="AJ8" s="37" t="s">
        <v>11</v>
      </c>
      <c r="AK8" s="38" t="s">
        <v>12</v>
      </c>
      <c r="AL8" s="44" t="s">
        <v>30</v>
      </c>
      <c r="AM8" s="40" t="s">
        <v>14</v>
      </c>
      <c r="AN8" s="41" t="s">
        <v>15</v>
      </c>
      <c r="AO8" s="42" t="s">
        <v>16</v>
      </c>
      <c r="AP8" s="40" t="s">
        <v>14</v>
      </c>
      <c r="AQ8" s="39" t="s">
        <v>13</v>
      </c>
      <c r="AR8" s="41" t="s">
        <v>15</v>
      </c>
      <c r="AS8" s="43" t="s">
        <v>17</v>
      </c>
      <c r="AT8" s="37" t="s">
        <v>11</v>
      </c>
      <c r="AU8" s="38" t="s">
        <v>12</v>
      </c>
      <c r="AV8" s="44" t="s">
        <v>30</v>
      </c>
      <c r="AW8" s="42" t="s">
        <v>16</v>
      </c>
      <c r="AX8" s="40" t="s">
        <v>14</v>
      </c>
      <c r="AY8" s="39" t="s">
        <v>13</v>
      </c>
      <c r="AZ8" s="41" t="s">
        <v>15</v>
      </c>
      <c r="BA8" s="43" t="s">
        <v>17</v>
      </c>
      <c r="BB8" s="37" t="s">
        <v>11</v>
      </c>
      <c r="BC8" s="38" t="s">
        <v>12</v>
      </c>
      <c r="BD8" s="44" t="s">
        <v>30</v>
      </c>
    </row>
    <row r="9" spans="1:56" ht="26.45" customHeight="1" x14ac:dyDescent="0.25">
      <c r="A9" s="31">
        <v>2</v>
      </c>
      <c r="B9" s="38" t="s">
        <v>12</v>
      </c>
      <c r="C9" s="44" t="s">
        <v>30</v>
      </c>
      <c r="D9" s="38" t="s">
        <v>12</v>
      </c>
      <c r="E9" s="44" t="s">
        <v>30</v>
      </c>
      <c r="F9" s="42" t="s">
        <v>16</v>
      </c>
      <c r="G9" s="40" t="s">
        <v>14</v>
      </c>
      <c r="H9" s="39" t="s">
        <v>13</v>
      </c>
      <c r="I9" s="41" t="s">
        <v>15</v>
      </c>
      <c r="J9" s="43" t="s">
        <v>17</v>
      </c>
      <c r="K9" s="37" t="s">
        <v>11</v>
      </c>
      <c r="L9" s="38" t="s">
        <v>12</v>
      </c>
      <c r="M9" s="44" t="s">
        <v>30</v>
      </c>
      <c r="N9" s="42" t="s">
        <v>16</v>
      </c>
      <c r="O9" s="40" t="s">
        <v>14</v>
      </c>
      <c r="P9" s="39" t="s">
        <v>13</v>
      </c>
      <c r="Q9" s="41" t="s">
        <v>15</v>
      </c>
      <c r="R9" s="43" t="s">
        <v>17</v>
      </c>
      <c r="S9" s="37" t="s">
        <v>11</v>
      </c>
      <c r="T9" s="38" t="s">
        <v>12</v>
      </c>
      <c r="U9" s="44" t="s">
        <v>30</v>
      </c>
      <c r="V9" s="42" t="s">
        <v>16</v>
      </c>
      <c r="W9" s="37" t="s">
        <v>11</v>
      </c>
      <c r="X9" s="42" t="s">
        <v>16</v>
      </c>
      <c r="Y9" s="40" t="s">
        <v>14</v>
      </c>
      <c r="Z9" s="39" t="s">
        <v>13</v>
      </c>
      <c r="AA9" s="41" t="s">
        <v>15</v>
      </c>
      <c r="AB9" s="43" t="s">
        <v>17</v>
      </c>
      <c r="AC9" s="37" t="s">
        <v>11</v>
      </c>
      <c r="AD9" s="38" t="s">
        <v>12</v>
      </c>
      <c r="AE9" s="44" t="s">
        <v>30</v>
      </c>
      <c r="AF9" s="42" t="s">
        <v>16</v>
      </c>
      <c r="AG9" s="40" t="s">
        <v>14</v>
      </c>
      <c r="AH9" s="39" t="s">
        <v>13</v>
      </c>
      <c r="AI9" s="41" t="s">
        <v>15</v>
      </c>
      <c r="AJ9" s="43" t="s">
        <v>17</v>
      </c>
      <c r="AK9" s="37" t="s">
        <v>11</v>
      </c>
      <c r="AL9" s="38" t="s">
        <v>12</v>
      </c>
      <c r="AM9" s="44" t="s">
        <v>30</v>
      </c>
      <c r="AN9" s="42" t="s">
        <v>16</v>
      </c>
      <c r="AO9" s="37" t="s">
        <v>11</v>
      </c>
      <c r="AP9" s="42" t="s">
        <v>16</v>
      </c>
      <c r="AQ9" s="40" t="s">
        <v>14</v>
      </c>
      <c r="AR9" s="39" t="s">
        <v>13</v>
      </c>
      <c r="AS9" s="41" t="s">
        <v>15</v>
      </c>
      <c r="AT9" s="43" t="s">
        <v>17</v>
      </c>
      <c r="AU9" s="37" t="s">
        <v>11</v>
      </c>
      <c r="AV9" s="38" t="s">
        <v>12</v>
      </c>
      <c r="AW9" s="44" t="s">
        <v>30</v>
      </c>
      <c r="AX9" s="42" t="s">
        <v>16</v>
      </c>
      <c r="AY9" s="40" t="s">
        <v>14</v>
      </c>
      <c r="AZ9" s="39" t="s">
        <v>13</v>
      </c>
      <c r="BA9" s="41" t="s">
        <v>15</v>
      </c>
      <c r="BB9" s="43" t="s">
        <v>17</v>
      </c>
      <c r="BC9" s="37" t="s">
        <v>11</v>
      </c>
      <c r="BD9" s="38" t="s">
        <v>12</v>
      </c>
    </row>
    <row r="10" spans="1:56" ht="26.45" customHeight="1" x14ac:dyDescent="0.25">
      <c r="A10" s="31">
        <v>3</v>
      </c>
      <c r="B10" s="37" t="s">
        <v>11</v>
      </c>
      <c r="C10" s="38" t="s">
        <v>12</v>
      </c>
      <c r="D10" s="44" t="s">
        <v>30</v>
      </c>
      <c r="E10" s="38" t="s">
        <v>12</v>
      </c>
      <c r="F10" s="44" t="s">
        <v>30</v>
      </c>
      <c r="G10" s="42" t="s">
        <v>16</v>
      </c>
      <c r="H10" s="40" t="s">
        <v>14</v>
      </c>
      <c r="I10" s="39" t="s">
        <v>13</v>
      </c>
      <c r="J10" s="41" t="s">
        <v>15</v>
      </c>
      <c r="K10" s="43" t="s">
        <v>17</v>
      </c>
      <c r="L10" s="37" t="s">
        <v>11</v>
      </c>
      <c r="M10" s="38" t="s">
        <v>12</v>
      </c>
      <c r="N10" s="44" t="s">
        <v>30</v>
      </c>
      <c r="O10" s="42" t="s">
        <v>16</v>
      </c>
      <c r="P10" s="40" t="s">
        <v>14</v>
      </c>
      <c r="Q10" s="39" t="s">
        <v>13</v>
      </c>
      <c r="R10" s="41" t="s">
        <v>15</v>
      </c>
      <c r="S10" s="43" t="s">
        <v>17</v>
      </c>
      <c r="T10" s="37" t="s">
        <v>11</v>
      </c>
      <c r="U10" s="38" t="s">
        <v>12</v>
      </c>
      <c r="V10" s="44" t="s">
        <v>30</v>
      </c>
      <c r="W10" s="39" t="s">
        <v>13</v>
      </c>
      <c r="X10" s="43" t="s">
        <v>17</v>
      </c>
      <c r="Y10" s="42" t="s">
        <v>16</v>
      </c>
      <c r="Z10" s="40" t="s">
        <v>14</v>
      </c>
      <c r="AA10" s="39" t="s">
        <v>13</v>
      </c>
      <c r="AB10" s="41" t="s">
        <v>15</v>
      </c>
      <c r="AC10" s="43" t="s">
        <v>17</v>
      </c>
      <c r="AD10" s="37" t="s">
        <v>11</v>
      </c>
      <c r="AE10" s="38" t="s">
        <v>12</v>
      </c>
      <c r="AF10" s="44" t="s">
        <v>30</v>
      </c>
      <c r="AG10" s="42" t="s">
        <v>16</v>
      </c>
      <c r="AH10" s="40" t="s">
        <v>14</v>
      </c>
      <c r="AI10" s="39" t="s">
        <v>13</v>
      </c>
      <c r="AJ10" s="41" t="s">
        <v>15</v>
      </c>
      <c r="AK10" s="43" t="s">
        <v>17</v>
      </c>
      <c r="AL10" s="37" t="s">
        <v>11</v>
      </c>
      <c r="AM10" s="38" t="s">
        <v>12</v>
      </c>
      <c r="AN10" s="44" t="s">
        <v>30</v>
      </c>
      <c r="AO10" s="39" t="s">
        <v>13</v>
      </c>
      <c r="AP10" s="43" t="s">
        <v>17</v>
      </c>
      <c r="AQ10" s="42" t="s">
        <v>16</v>
      </c>
      <c r="AR10" s="40" t="s">
        <v>14</v>
      </c>
      <c r="AS10" s="39" t="s">
        <v>13</v>
      </c>
      <c r="AT10" s="41" t="s">
        <v>15</v>
      </c>
      <c r="AU10" s="43" t="s">
        <v>17</v>
      </c>
      <c r="AV10" s="37" t="s">
        <v>11</v>
      </c>
      <c r="AW10" s="38" t="s">
        <v>12</v>
      </c>
      <c r="AX10" s="44" t="s">
        <v>30</v>
      </c>
      <c r="AY10" s="42" t="s">
        <v>16</v>
      </c>
      <c r="AZ10" s="40" t="s">
        <v>14</v>
      </c>
      <c r="BA10" s="39" t="s">
        <v>13</v>
      </c>
      <c r="BB10" s="41" t="s">
        <v>15</v>
      </c>
      <c r="BC10" s="43" t="s">
        <v>17</v>
      </c>
      <c r="BD10" s="37" t="s">
        <v>11</v>
      </c>
    </row>
    <row r="11" spans="1:56" ht="26.45" customHeight="1" x14ac:dyDescent="0.25">
      <c r="A11" s="31">
        <v>4</v>
      </c>
      <c r="B11" s="43" t="s">
        <v>17</v>
      </c>
      <c r="C11" s="37" t="s">
        <v>11</v>
      </c>
      <c r="D11" s="38" t="s">
        <v>12</v>
      </c>
      <c r="E11" s="44" t="s">
        <v>30</v>
      </c>
      <c r="F11" s="38" t="s">
        <v>12</v>
      </c>
      <c r="G11" s="44" t="s">
        <v>30</v>
      </c>
      <c r="H11" s="42" t="s">
        <v>16</v>
      </c>
      <c r="I11" s="40" t="s">
        <v>14</v>
      </c>
      <c r="J11" s="39" t="s">
        <v>13</v>
      </c>
      <c r="K11" s="41" t="s">
        <v>15</v>
      </c>
      <c r="L11" s="43" t="s">
        <v>17</v>
      </c>
      <c r="M11" s="37" t="s">
        <v>11</v>
      </c>
      <c r="N11" s="38" t="s">
        <v>12</v>
      </c>
      <c r="O11" s="44" t="s">
        <v>30</v>
      </c>
      <c r="P11" s="42" t="s">
        <v>16</v>
      </c>
      <c r="Q11" s="40" t="s">
        <v>14</v>
      </c>
      <c r="R11" s="39" t="s">
        <v>13</v>
      </c>
      <c r="S11" s="41" t="s">
        <v>15</v>
      </c>
      <c r="T11" s="43" t="s">
        <v>17</v>
      </c>
      <c r="U11" s="37" t="s">
        <v>11</v>
      </c>
      <c r="V11" s="38" t="s">
        <v>12</v>
      </c>
      <c r="W11" s="44" t="s">
        <v>30</v>
      </c>
      <c r="X11" s="40" t="s">
        <v>14</v>
      </c>
      <c r="Y11" s="41" t="s">
        <v>15</v>
      </c>
      <c r="Z11" s="42" t="s">
        <v>16</v>
      </c>
      <c r="AA11" s="40" t="s">
        <v>14</v>
      </c>
      <c r="AB11" s="39" t="s">
        <v>13</v>
      </c>
      <c r="AC11" s="41" t="s">
        <v>15</v>
      </c>
      <c r="AD11" s="43" t="s">
        <v>17</v>
      </c>
      <c r="AE11" s="37" t="s">
        <v>11</v>
      </c>
      <c r="AF11" s="38" t="s">
        <v>12</v>
      </c>
      <c r="AG11" s="44" t="s">
        <v>30</v>
      </c>
      <c r="AH11" s="42" t="s">
        <v>16</v>
      </c>
      <c r="AI11" s="40" t="s">
        <v>14</v>
      </c>
      <c r="AJ11" s="39" t="s">
        <v>13</v>
      </c>
      <c r="AK11" s="41" t="s">
        <v>15</v>
      </c>
      <c r="AL11" s="43" t="s">
        <v>17</v>
      </c>
      <c r="AM11" s="37" t="s">
        <v>11</v>
      </c>
      <c r="AN11" s="38" t="s">
        <v>12</v>
      </c>
      <c r="AO11" s="44" t="s">
        <v>30</v>
      </c>
      <c r="AP11" s="40" t="s">
        <v>14</v>
      </c>
      <c r="AQ11" s="41" t="s">
        <v>15</v>
      </c>
      <c r="AR11" s="42" t="s">
        <v>16</v>
      </c>
      <c r="AS11" s="40" t="s">
        <v>14</v>
      </c>
      <c r="AT11" s="39" t="s">
        <v>13</v>
      </c>
      <c r="AU11" s="41" t="s">
        <v>15</v>
      </c>
      <c r="AV11" s="43" t="s">
        <v>17</v>
      </c>
      <c r="AW11" s="37" t="s">
        <v>11</v>
      </c>
      <c r="AX11" s="38" t="s">
        <v>12</v>
      </c>
      <c r="AY11" s="44" t="s">
        <v>30</v>
      </c>
      <c r="AZ11" s="42" t="s">
        <v>16</v>
      </c>
      <c r="BA11" s="40" t="s">
        <v>14</v>
      </c>
      <c r="BB11" s="39" t="s">
        <v>13</v>
      </c>
      <c r="BC11" s="41" t="s">
        <v>15</v>
      </c>
      <c r="BD11" s="43" t="s">
        <v>17</v>
      </c>
    </row>
    <row r="12" spans="1:56" ht="26.45" customHeight="1" x14ac:dyDescent="0.25">
      <c r="A12" s="31">
        <v>5</v>
      </c>
      <c r="B12" s="41" t="s">
        <v>15</v>
      </c>
      <c r="C12" s="43" t="s">
        <v>17</v>
      </c>
      <c r="D12" s="37" t="s">
        <v>11</v>
      </c>
      <c r="E12" s="38" t="s">
        <v>12</v>
      </c>
      <c r="F12" s="44" t="s">
        <v>30</v>
      </c>
      <c r="G12" s="38" t="s">
        <v>12</v>
      </c>
      <c r="H12" s="36" t="s">
        <v>28</v>
      </c>
      <c r="I12" s="42" t="s">
        <v>16</v>
      </c>
      <c r="J12" s="40" t="s">
        <v>14</v>
      </c>
      <c r="K12" s="39" t="s">
        <v>13</v>
      </c>
      <c r="L12" s="41" t="s">
        <v>15</v>
      </c>
      <c r="M12" s="43" t="s">
        <v>17</v>
      </c>
      <c r="N12" s="37" t="s">
        <v>11</v>
      </c>
      <c r="O12" s="38" t="s">
        <v>12</v>
      </c>
      <c r="P12" s="44" t="s">
        <v>30</v>
      </c>
      <c r="Q12" s="42" t="s">
        <v>16</v>
      </c>
      <c r="R12" s="40" t="s">
        <v>14</v>
      </c>
      <c r="S12" s="39" t="s">
        <v>13</v>
      </c>
      <c r="T12" s="41" t="s">
        <v>15</v>
      </c>
      <c r="U12" s="43" t="s">
        <v>17</v>
      </c>
      <c r="V12" s="37" t="s">
        <v>11</v>
      </c>
      <c r="W12" s="38" t="s">
        <v>12</v>
      </c>
      <c r="X12" s="44" t="s">
        <v>30</v>
      </c>
      <c r="Y12" s="42" t="s">
        <v>16</v>
      </c>
      <c r="Z12" s="37" t="s">
        <v>11</v>
      </c>
      <c r="AA12" s="42" t="s">
        <v>16</v>
      </c>
      <c r="AB12" s="40" t="s">
        <v>14</v>
      </c>
      <c r="AC12" s="39" t="s">
        <v>13</v>
      </c>
      <c r="AD12" s="41" t="s">
        <v>15</v>
      </c>
      <c r="AE12" s="43" t="s">
        <v>17</v>
      </c>
      <c r="AF12" s="37" t="s">
        <v>11</v>
      </c>
      <c r="AG12" s="38" t="s">
        <v>12</v>
      </c>
      <c r="AH12" s="44" t="s">
        <v>30</v>
      </c>
      <c r="AI12" s="42" t="s">
        <v>16</v>
      </c>
      <c r="AJ12" s="40" t="s">
        <v>14</v>
      </c>
      <c r="AK12" s="39" t="s">
        <v>13</v>
      </c>
      <c r="AL12" s="41" t="s">
        <v>15</v>
      </c>
      <c r="AM12" s="43" t="s">
        <v>17</v>
      </c>
      <c r="AN12" s="37" t="s">
        <v>11</v>
      </c>
      <c r="AO12" s="38" t="s">
        <v>12</v>
      </c>
      <c r="AP12" s="44" t="s">
        <v>30</v>
      </c>
      <c r="AQ12" s="42" t="s">
        <v>16</v>
      </c>
      <c r="AR12" s="37" t="s">
        <v>11</v>
      </c>
      <c r="AS12" s="42" t="s">
        <v>16</v>
      </c>
      <c r="AT12" s="40" t="s">
        <v>14</v>
      </c>
      <c r="AU12" s="39" t="s">
        <v>13</v>
      </c>
      <c r="AV12" s="41" t="s">
        <v>15</v>
      </c>
      <c r="AW12" s="43" t="s">
        <v>17</v>
      </c>
      <c r="AX12" s="37" t="s">
        <v>11</v>
      </c>
      <c r="AY12" s="38" t="s">
        <v>12</v>
      </c>
      <c r="AZ12" s="44" t="s">
        <v>30</v>
      </c>
      <c r="BA12" s="42" t="s">
        <v>16</v>
      </c>
      <c r="BB12" s="40" t="s">
        <v>14</v>
      </c>
      <c r="BC12" s="39" t="s">
        <v>13</v>
      </c>
      <c r="BD12" s="41" t="s">
        <v>15</v>
      </c>
    </row>
    <row r="13" spans="1:56" ht="26.45" customHeight="1" x14ac:dyDescent="0.25">
      <c r="A13" s="31">
        <v>6</v>
      </c>
      <c r="B13" s="39" t="s">
        <v>13</v>
      </c>
      <c r="C13" s="41" t="s">
        <v>15</v>
      </c>
      <c r="D13" s="43" t="s">
        <v>17</v>
      </c>
      <c r="E13" s="37" t="s">
        <v>11</v>
      </c>
      <c r="F13" s="38" t="s">
        <v>12</v>
      </c>
      <c r="G13" s="44" t="s">
        <v>30</v>
      </c>
      <c r="H13" s="36" t="s">
        <v>28</v>
      </c>
      <c r="I13" s="36" t="s">
        <v>28</v>
      </c>
      <c r="J13" s="42" t="s">
        <v>16</v>
      </c>
      <c r="K13" s="40" t="s">
        <v>14</v>
      </c>
      <c r="L13" s="39" t="s">
        <v>13</v>
      </c>
      <c r="M13" s="41" t="s">
        <v>15</v>
      </c>
      <c r="N13" s="43" t="s">
        <v>17</v>
      </c>
      <c r="O13" s="37" t="s">
        <v>11</v>
      </c>
      <c r="P13" s="38" t="s">
        <v>12</v>
      </c>
      <c r="Q13" s="44" t="s">
        <v>30</v>
      </c>
      <c r="R13" s="42" t="s">
        <v>16</v>
      </c>
      <c r="S13" s="40" t="s">
        <v>14</v>
      </c>
      <c r="T13" s="39" t="s">
        <v>13</v>
      </c>
      <c r="U13" s="41" t="s">
        <v>15</v>
      </c>
      <c r="V13" s="43" t="s">
        <v>17</v>
      </c>
      <c r="W13" s="37" t="s">
        <v>11</v>
      </c>
      <c r="X13" s="38" t="s">
        <v>12</v>
      </c>
      <c r="Y13" s="44" t="s">
        <v>30</v>
      </c>
      <c r="Z13" s="39" t="s">
        <v>13</v>
      </c>
      <c r="AA13" s="43" t="s">
        <v>17</v>
      </c>
      <c r="AB13" s="42" t="s">
        <v>16</v>
      </c>
      <c r="AC13" s="40" t="s">
        <v>14</v>
      </c>
      <c r="AD13" s="39" t="s">
        <v>13</v>
      </c>
      <c r="AE13" s="41" t="s">
        <v>15</v>
      </c>
      <c r="AF13" s="43" t="s">
        <v>17</v>
      </c>
      <c r="AG13" s="37" t="s">
        <v>11</v>
      </c>
      <c r="AH13" s="38" t="s">
        <v>12</v>
      </c>
      <c r="AI13" s="44" t="s">
        <v>30</v>
      </c>
      <c r="AJ13" s="42" t="s">
        <v>16</v>
      </c>
      <c r="AK13" s="40" t="s">
        <v>14</v>
      </c>
      <c r="AL13" s="39" t="s">
        <v>13</v>
      </c>
      <c r="AM13" s="41" t="s">
        <v>15</v>
      </c>
      <c r="AN13" s="43" t="s">
        <v>17</v>
      </c>
      <c r="AO13" s="37" t="s">
        <v>11</v>
      </c>
      <c r="AP13" s="38" t="s">
        <v>12</v>
      </c>
      <c r="AQ13" s="44" t="s">
        <v>30</v>
      </c>
      <c r="AR13" s="39" t="s">
        <v>13</v>
      </c>
      <c r="AS13" s="43" t="s">
        <v>17</v>
      </c>
      <c r="AT13" s="42" t="s">
        <v>16</v>
      </c>
      <c r="AU13" s="40" t="s">
        <v>14</v>
      </c>
      <c r="AV13" s="39" t="s">
        <v>13</v>
      </c>
      <c r="AW13" s="41" t="s">
        <v>15</v>
      </c>
      <c r="AX13" s="43" t="s">
        <v>17</v>
      </c>
      <c r="AY13" s="37" t="s">
        <v>11</v>
      </c>
      <c r="AZ13" s="38" t="s">
        <v>12</v>
      </c>
      <c r="BA13" s="44" t="s">
        <v>30</v>
      </c>
      <c r="BB13" s="42" t="s">
        <v>16</v>
      </c>
      <c r="BC13" s="40" t="s">
        <v>14</v>
      </c>
      <c r="BD13" s="39" t="s">
        <v>13</v>
      </c>
    </row>
    <row r="14" spans="1:56" ht="26.45" customHeight="1" x14ac:dyDescent="0.25">
      <c r="A14" s="31">
        <v>7</v>
      </c>
      <c r="B14" s="40" t="s">
        <v>14</v>
      </c>
      <c r="C14" s="39" t="s">
        <v>13</v>
      </c>
      <c r="D14" s="41" t="s">
        <v>15</v>
      </c>
      <c r="E14" s="43" t="s">
        <v>17</v>
      </c>
      <c r="F14" s="37" t="s">
        <v>11</v>
      </c>
      <c r="G14" s="38" t="s">
        <v>12</v>
      </c>
      <c r="H14" s="44" t="s">
        <v>30</v>
      </c>
      <c r="I14" s="36" t="s">
        <v>28</v>
      </c>
      <c r="J14" s="36" t="s">
        <v>28</v>
      </c>
      <c r="K14" s="42" t="s">
        <v>16</v>
      </c>
      <c r="L14" s="40" t="s">
        <v>14</v>
      </c>
      <c r="M14" s="39" t="s">
        <v>13</v>
      </c>
      <c r="N14" s="41" t="s">
        <v>15</v>
      </c>
      <c r="O14" s="43" t="s">
        <v>17</v>
      </c>
      <c r="P14" s="37" t="s">
        <v>11</v>
      </c>
      <c r="Q14" s="38" t="s">
        <v>12</v>
      </c>
      <c r="R14" s="44" t="s">
        <v>30</v>
      </c>
      <c r="S14" s="42" t="s">
        <v>16</v>
      </c>
      <c r="T14" s="40" t="s">
        <v>14</v>
      </c>
      <c r="U14" s="39" t="s">
        <v>13</v>
      </c>
      <c r="V14" s="41" t="s">
        <v>15</v>
      </c>
      <c r="W14" s="43" t="s">
        <v>17</v>
      </c>
      <c r="X14" s="37" t="s">
        <v>11</v>
      </c>
      <c r="Y14" s="38" t="s">
        <v>12</v>
      </c>
      <c r="Z14" s="44" t="s">
        <v>30</v>
      </c>
      <c r="AA14" s="40" t="s">
        <v>14</v>
      </c>
      <c r="AB14" s="41" t="s">
        <v>15</v>
      </c>
      <c r="AC14" s="42" t="s">
        <v>16</v>
      </c>
      <c r="AD14" s="40" t="s">
        <v>14</v>
      </c>
      <c r="AE14" s="39" t="s">
        <v>13</v>
      </c>
      <c r="AF14" s="41" t="s">
        <v>15</v>
      </c>
      <c r="AG14" s="43" t="s">
        <v>17</v>
      </c>
      <c r="AH14" s="37" t="s">
        <v>11</v>
      </c>
      <c r="AI14" s="38" t="s">
        <v>12</v>
      </c>
      <c r="AJ14" s="44" t="s">
        <v>30</v>
      </c>
      <c r="AK14" s="42" t="s">
        <v>16</v>
      </c>
      <c r="AL14" s="40" t="s">
        <v>14</v>
      </c>
      <c r="AM14" s="39" t="s">
        <v>13</v>
      </c>
      <c r="AN14" s="41" t="s">
        <v>15</v>
      </c>
      <c r="AO14" s="43" t="s">
        <v>17</v>
      </c>
      <c r="AP14" s="37" t="s">
        <v>11</v>
      </c>
      <c r="AQ14" s="38" t="s">
        <v>12</v>
      </c>
      <c r="AR14" s="44" t="s">
        <v>30</v>
      </c>
      <c r="AS14" s="40" t="s">
        <v>14</v>
      </c>
      <c r="AT14" s="41" t="s">
        <v>15</v>
      </c>
      <c r="AU14" s="42" t="s">
        <v>16</v>
      </c>
      <c r="AV14" s="40" t="s">
        <v>14</v>
      </c>
      <c r="AW14" s="39" t="s">
        <v>13</v>
      </c>
      <c r="AX14" s="41" t="s">
        <v>15</v>
      </c>
      <c r="AY14" s="43" t="s">
        <v>17</v>
      </c>
      <c r="AZ14" s="37" t="s">
        <v>11</v>
      </c>
      <c r="BA14" s="38" t="s">
        <v>12</v>
      </c>
      <c r="BB14" s="44" t="s">
        <v>30</v>
      </c>
      <c r="BC14" s="42" t="s">
        <v>16</v>
      </c>
      <c r="BD14" s="40" t="s">
        <v>14</v>
      </c>
    </row>
    <row r="15" spans="1:56" ht="26.45" customHeight="1" x14ac:dyDescent="0.25">
      <c r="A15" s="31">
        <v>8</v>
      </c>
      <c r="B15" s="42" t="s">
        <v>16</v>
      </c>
      <c r="C15" s="40" t="s">
        <v>14</v>
      </c>
      <c r="D15" s="39" t="s">
        <v>13</v>
      </c>
      <c r="E15" s="41" t="s">
        <v>15</v>
      </c>
      <c r="F15" s="43" t="s">
        <v>17</v>
      </c>
      <c r="G15" s="37" t="s">
        <v>11</v>
      </c>
      <c r="H15" s="38" t="s">
        <v>12</v>
      </c>
      <c r="I15" s="44" t="s">
        <v>30</v>
      </c>
      <c r="J15" s="36" t="s">
        <v>28</v>
      </c>
      <c r="K15" s="37" t="s">
        <v>11</v>
      </c>
      <c r="L15" s="42" t="s">
        <v>16</v>
      </c>
      <c r="M15" s="40" t="s">
        <v>14</v>
      </c>
      <c r="N15" s="39" t="s">
        <v>13</v>
      </c>
      <c r="O15" s="41" t="s">
        <v>15</v>
      </c>
      <c r="P15" s="43" t="s">
        <v>17</v>
      </c>
      <c r="Q15" s="37" t="s">
        <v>11</v>
      </c>
      <c r="R15" s="38" t="s">
        <v>12</v>
      </c>
      <c r="S15" s="44" t="s">
        <v>30</v>
      </c>
      <c r="T15" s="42" t="s">
        <v>16</v>
      </c>
      <c r="U15" s="40" t="s">
        <v>14</v>
      </c>
      <c r="V15" s="39" t="s">
        <v>13</v>
      </c>
      <c r="W15" s="41" t="s">
        <v>15</v>
      </c>
      <c r="X15" s="43" t="s">
        <v>17</v>
      </c>
      <c r="Y15" s="37" t="s">
        <v>11</v>
      </c>
      <c r="Z15" s="38" t="s">
        <v>12</v>
      </c>
      <c r="AA15" s="44" t="s">
        <v>30</v>
      </c>
      <c r="AB15" s="42" t="s">
        <v>16</v>
      </c>
      <c r="AC15" s="37" t="s">
        <v>11</v>
      </c>
      <c r="AD15" s="42" t="s">
        <v>16</v>
      </c>
      <c r="AE15" s="40" t="s">
        <v>14</v>
      </c>
      <c r="AF15" s="39" t="s">
        <v>13</v>
      </c>
      <c r="AG15" s="41" t="s">
        <v>15</v>
      </c>
      <c r="AH15" s="43" t="s">
        <v>17</v>
      </c>
      <c r="AI15" s="37" t="s">
        <v>11</v>
      </c>
      <c r="AJ15" s="38" t="s">
        <v>12</v>
      </c>
      <c r="AK15" s="44" t="s">
        <v>30</v>
      </c>
      <c r="AL15" s="42" t="s">
        <v>16</v>
      </c>
      <c r="AM15" s="40" t="s">
        <v>14</v>
      </c>
      <c r="AN15" s="39" t="s">
        <v>13</v>
      </c>
      <c r="AO15" s="41" t="s">
        <v>15</v>
      </c>
      <c r="AP15" s="43" t="s">
        <v>17</v>
      </c>
      <c r="AQ15" s="37" t="s">
        <v>11</v>
      </c>
      <c r="AR15" s="38" t="s">
        <v>12</v>
      </c>
      <c r="AS15" s="44" t="s">
        <v>30</v>
      </c>
      <c r="AT15" s="42" t="s">
        <v>16</v>
      </c>
      <c r="AU15" s="37" t="s">
        <v>11</v>
      </c>
      <c r="AV15" s="42" t="s">
        <v>16</v>
      </c>
      <c r="AW15" s="40" t="s">
        <v>14</v>
      </c>
      <c r="AX15" s="39" t="s">
        <v>13</v>
      </c>
      <c r="AY15" s="41" t="s">
        <v>15</v>
      </c>
      <c r="AZ15" s="43" t="s">
        <v>17</v>
      </c>
      <c r="BA15" s="37" t="s">
        <v>11</v>
      </c>
      <c r="BB15" s="38" t="s">
        <v>12</v>
      </c>
      <c r="BC15" s="44" t="s">
        <v>30</v>
      </c>
      <c r="BD15" s="42" t="s">
        <v>16</v>
      </c>
    </row>
    <row r="16" spans="1:56" ht="26.45" customHeight="1" x14ac:dyDescent="0.25">
      <c r="A16" s="31">
        <v>9</v>
      </c>
      <c r="B16" s="44" t="s">
        <v>30</v>
      </c>
      <c r="C16" s="42" t="s">
        <v>16</v>
      </c>
      <c r="D16" s="40" t="s">
        <v>14</v>
      </c>
      <c r="E16" s="39" t="s">
        <v>13</v>
      </c>
      <c r="F16" s="41" t="s">
        <v>15</v>
      </c>
      <c r="G16" s="43" t="s">
        <v>17</v>
      </c>
      <c r="H16" s="37" t="s">
        <v>11</v>
      </c>
      <c r="I16" s="38" t="s">
        <v>12</v>
      </c>
      <c r="J16" s="44" t="s">
        <v>30</v>
      </c>
      <c r="K16" s="39" t="s">
        <v>13</v>
      </c>
      <c r="L16" s="43" t="s">
        <v>17</v>
      </c>
      <c r="M16" s="42" t="s">
        <v>16</v>
      </c>
      <c r="N16" s="40" t="s">
        <v>14</v>
      </c>
      <c r="O16" s="39" t="s">
        <v>13</v>
      </c>
      <c r="P16" s="41" t="s">
        <v>15</v>
      </c>
      <c r="Q16" s="43" t="s">
        <v>17</v>
      </c>
      <c r="R16" s="37" t="s">
        <v>11</v>
      </c>
      <c r="S16" s="38" t="s">
        <v>12</v>
      </c>
      <c r="T16" s="44" t="s">
        <v>30</v>
      </c>
      <c r="U16" s="42" t="s">
        <v>16</v>
      </c>
      <c r="V16" s="40" t="s">
        <v>14</v>
      </c>
      <c r="W16" s="39" t="s">
        <v>13</v>
      </c>
      <c r="X16" s="41" t="s">
        <v>15</v>
      </c>
      <c r="Y16" s="43" t="s">
        <v>17</v>
      </c>
      <c r="Z16" s="37" t="s">
        <v>11</v>
      </c>
      <c r="AA16" s="38" t="s">
        <v>12</v>
      </c>
      <c r="AB16" s="44" t="s">
        <v>30</v>
      </c>
      <c r="AC16" s="39" t="s">
        <v>13</v>
      </c>
      <c r="AD16" s="43" t="s">
        <v>17</v>
      </c>
      <c r="AE16" s="42" t="s">
        <v>16</v>
      </c>
      <c r="AF16" s="40" t="s">
        <v>14</v>
      </c>
      <c r="AG16" s="39" t="s">
        <v>13</v>
      </c>
      <c r="AH16" s="41" t="s">
        <v>15</v>
      </c>
      <c r="AI16" s="43" t="s">
        <v>17</v>
      </c>
      <c r="AJ16" s="37" t="s">
        <v>11</v>
      </c>
      <c r="AK16" s="38" t="s">
        <v>12</v>
      </c>
      <c r="AL16" s="44" t="s">
        <v>30</v>
      </c>
      <c r="AM16" s="42" t="s">
        <v>16</v>
      </c>
      <c r="AN16" s="40" t="s">
        <v>14</v>
      </c>
      <c r="AO16" s="39" t="s">
        <v>13</v>
      </c>
      <c r="AP16" s="41" t="s">
        <v>15</v>
      </c>
      <c r="AQ16" s="43" t="s">
        <v>17</v>
      </c>
      <c r="AR16" s="37" t="s">
        <v>11</v>
      </c>
      <c r="AS16" s="38" t="s">
        <v>12</v>
      </c>
      <c r="AT16" s="44" t="s">
        <v>30</v>
      </c>
      <c r="AU16" s="39" t="s">
        <v>13</v>
      </c>
      <c r="AV16" s="43" t="s">
        <v>17</v>
      </c>
      <c r="AW16" s="42" t="s">
        <v>16</v>
      </c>
      <c r="AX16" s="40" t="s">
        <v>14</v>
      </c>
      <c r="AY16" s="39" t="s">
        <v>13</v>
      </c>
      <c r="AZ16" s="41" t="s">
        <v>15</v>
      </c>
      <c r="BA16" s="43" t="s">
        <v>17</v>
      </c>
      <c r="BB16" s="37" t="s">
        <v>11</v>
      </c>
      <c r="BC16" s="38" t="s">
        <v>12</v>
      </c>
      <c r="BD16" s="44" t="s">
        <v>30</v>
      </c>
    </row>
    <row r="17" spans="1:56" ht="26.45" customHeight="1" x14ac:dyDescent="0.25">
      <c r="A17" s="31">
        <v>10</v>
      </c>
      <c r="B17" s="38" t="s">
        <v>12</v>
      </c>
      <c r="C17" s="44" t="s">
        <v>30</v>
      </c>
      <c r="D17" s="42" t="s">
        <v>16</v>
      </c>
      <c r="E17" s="40" t="s">
        <v>14</v>
      </c>
      <c r="F17" s="39" t="s">
        <v>13</v>
      </c>
      <c r="G17" s="41" t="s">
        <v>15</v>
      </c>
      <c r="H17" s="43" t="s">
        <v>17</v>
      </c>
      <c r="I17" s="37" t="s">
        <v>11</v>
      </c>
      <c r="J17" s="38" t="s">
        <v>12</v>
      </c>
      <c r="K17" s="44" t="s">
        <v>30</v>
      </c>
      <c r="L17" s="40" t="s">
        <v>14</v>
      </c>
      <c r="M17" s="41" t="s">
        <v>15</v>
      </c>
      <c r="N17" s="42" t="s">
        <v>16</v>
      </c>
      <c r="O17" s="40" t="s">
        <v>14</v>
      </c>
      <c r="P17" s="39" t="s">
        <v>13</v>
      </c>
      <c r="Q17" s="41" t="s">
        <v>15</v>
      </c>
      <c r="R17" s="43" t="s">
        <v>17</v>
      </c>
      <c r="S17" s="37" t="s">
        <v>11</v>
      </c>
      <c r="T17" s="38" t="s">
        <v>12</v>
      </c>
      <c r="U17" s="44" t="s">
        <v>30</v>
      </c>
      <c r="V17" s="42" t="s">
        <v>16</v>
      </c>
      <c r="W17" s="40" t="s">
        <v>14</v>
      </c>
      <c r="X17" s="39" t="s">
        <v>13</v>
      </c>
      <c r="Y17" s="41" t="s">
        <v>15</v>
      </c>
      <c r="Z17" s="43" t="s">
        <v>17</v>
      </c>
      <c r="AA17" s="37" t="s">
        <v>11</v>
      </c>
      <c r="AB17" s="38" t="s">
        <v>12</v>
      </c>
      <c r="AC17" s="44" t="s">
        <v>30</v>
      </c>
      <c r="AD17" s="40" t="s">
        <v>14</v>
      </c>
      <c r="AE17" s="41" t="s">
        <v>15</v>
      </c>
      <c r="AF17" s="42" t="s">
        <v>16</v>
      </c>
      <c r="AG17" s="40" t="s">
        <v>14</v>
      </c>
      <c r="AH17" s="39" t="s">
        <v>13</v>
      </c>
      <c r="AI17" s="41" t="s">
        <v>15</v>
      </c>
      <c r="AJ17" s="43" t="s">
        <v>17</v>
      </c>
      <c r="AK17" s="37" t="s">
        <v>11</v>
      </c>
      <c r="AL17" s="38" t="s">
        <v>12</v>
      </c>
      <c r="AM17" s="44" t="s">
        <v>30</v>
      </c>
      <c r="AN17" s="42" t="s">
        <v>16</v>
      </c>
      <c r="AO17" s="40" t="s">
        <v>14</v>
      </c>
      <c r="AP17" s="39" t="s">
        <v>13</v>
      </c>
      <c r="AQ17" s="41" t="s">
        <v>15</v>
      </c>
      <c r="AR17" s="43" t="s">
        <v>17</v>
      </c>
      <c r="AS17" s="37" t="s">
        <v>11</v>
      </c>
      <c r="AT17" s="38" t="s">
        <v>12</v>
      </c>
      <c r="AU17" s="44" t="s">
        <v>30</v>
      </c>
      <c r="AV17" s="40" t="s">
        <v>14</v>
      </c>
      <c r="AW17" s="41" t="s">
        <v>15</v>
      </c>
      <c r="AX17" s="42" t="s">
        <v>16</v>
      </c>
      <c r="AY17" s="40" t="s">
        <v>14</v>
      </c>
      <c r="AZ17" s="39" t="s">
        <v>13</v>
      </c>
      <c r="BA17" s="41" t="s">
        <v>15</v>
      </c>
      <c r="BB17" s="43" t="s">
        <v>17</v>
      </c>
      <c r="BC17" s="37" t="s">
        <v>11</v>
      </c>
      <c r="BD17" s="38" t="s">
        <v>12</v>
      </c>
    </row>
    <row r="18" spans="1:56" ht="26.45" customHeight="1" x14ac:dyDescent="0.25">
      <c r="A18" s="31">
        <v>11</v>
      </c>
      <c r="B18" s="37" t="s">
        <v>11</v>
      </c>
      <c r="C18" s="38" t="s">
        <v>12</v>
      </c>
      <c r="D18" s="44" t="s">
        <v>30</v>
      </c>
      <c r="E18" s="42" t="s">
        <v>16</v>
      </c>
      <c r="F18" s="40" t="s">
        <v>14</v>
      </c>
      <c r="G18" s="39" t="s">
        <v>13</v>
      </c>
      <c r="H18" s="41" t="s">
        <v>15</v>
      </c>
      <c r="I18" s="43" t="s">
        <v>17</v>
      </c>
      <c r="J18" s="37" t="s">
        <v>11</v>
      </c>
      <c r="K18" s="38" t="s">
        <v>12</v>
      </c>
      <c r="L18" s="44" t="s">
        <v>30</v>
      </c>
      <c r="M18" s="42" t="s">
        <v>16</v>
      </c>
      <c r="N18" s="37" t="s">
        <v>11</v>
      </c>
      <c r="O18" s="42" t="s">
        <v>16</v>
      </c>
      <c r="P18" s="40" t="s">
        <v>14</v>
      </c>
      <c r="Q18" s="39" t="s">
        <v>13</v>
      </c>
      <c r="R18" s="41" t="s">
        <v>15</v>
      </c>
      <c r="S18" s="43" t="s">
        <v>17</v>
      </c>
      <c r="T18" s="37" t="s">
        <v>11</v>
      </c>
      <c r="U18" s="38" t="s">
        <v>12</v>
      </c>
      <c r="V18" s="44" t="s">
        <v>30</v>
      </c>
      <c r="W18" s="42" t="s">
        <v>16</v>
      </c>
      <c r="X18" s="40" t="s">
        <v>14</v>
      </c>
      <c r="Y18" s="39" t="s">
        <v>13</v>
      </c>
      <c r="Z18" s="41" t="s">
        <v>15</v>
      </c>
      <c r="AA18" s="43" t="s">
        <v>17</v>
      </c>
      <c r="AB18" s="37" t="s">
        <v>11</v>
      </c>
      <c r="AC18" s="38" t="s">
        <v>12</v>
      </c>
      <c r="AD18" s="44" t="s">
        <v>30</v>
      </c>
      <c r="AE18" s="42" t="s">
        <v>16</v>
      </c>
      <c r="AF18" s="37" t="s">
        <v>11</v>
      </c>
      <c r="AG18" s="42" t="s">
        <v>16</v>
      </c>
      <c r="AH18" s="40" t="s">
        <v>14</v>
      </c>
      <c r="AI18" s="39" t="s">
        <v>13</v>
      </c>
      <c r="AJ18" s="41" t="s">
        <v>15</v>
      </c>
      <c r="AK18" s="43" t="s">
        <v>17</v>
      </c>
      <c r="AL18" s="37" t="s">
        <v>11</v>
      </c>
      <c r="AM18" s="38" t="s">
        <v>12</v>
      </c>
      <c r="AN18" s="44" t="s">
        <v>30</v>
      </c>
      <c r="AO18" s="42" t="s">
        <v>16</v>
      </c>
      <c r="AP18" s="40" t="s">
        <v>14</v>
      </c>
      <c r="AQ18" s="39" t="s">
        <v>13</v>
      </c>
      <c r="AR18" s="41" t="s">
        <v>15</v>
      </c>
      <c r="AS18" s="43" t="s">
        <v>17</v>
      </c>
      <c r="AT18" s="37" t="s">
        <v>11</v>
      </c>
      <c r="AU18" s="38" t="s">
        <v>12</v>
      </c>
      <c r="AV18" s="44" t="s">
        <v>30</v>
      </c>
      <c r="AW18" s="42" t="s">
        <v>16</v>
      </c>
      <c r="AX18" s="44" t="s">
        <v>30</v>
      </c>
      <c r="AY18" s="42" t="s">
        <v>16</v>
      </c>
      <c r="AZ18" s="40" t="s">
        <v>14</v>
      </c>
      <c r="BA18" s="39" t="s">
        <v>13</v>
      </c>
      <c r="BB18" s="41" t="s">
        <v>15</v>
      </c>
      <c r="BC18" s="43" t="s">
        <v>17</v>
      </c>
      <c r="BD18" s="37" t="s">
        <v>11</v>
      </c>
    </row>
    <row r="19" spans="1:56" ht="26.45" customHeight="1" x14ac:dyDescent="0.25">
      <c r="A19" s="31">
        <v>12</v>
      </c>
      <c r="B19" s="43" t="s">
        <v>17</v>
      </c>
      <c r="C19" s="37" t="s">
        <v>11</v>
      </c>
      <c r="D19" s="38" t="s">
        <v>12</v>
      </c>
      <c r="E19" s="44" t="s">
        <v>30</v>
      </c>
      <c r="F19" s="42" t="s">
        <v>16</v>
      </c>
      <c r="G19" s="40" t="s">
        <v>14</v>
      </c>
      <c r="H19" s="39" t="s">
        <v>13</v>
      </c>
      <c r="I19" s="41" t="s">
        <v>15</v>
      </c>
      <c r="J19" s="43" t="s">
        <v>17</v>
      </c>
      <c r="K19" s="37" t="s">
        <v>11</v>
      </c>
      <c r="L19" s="38" t="s">
        <v>12</v>
      </c>
      <c r="M19" s="44" t="s">
        <v>30</v>
      </c>
      <c r="N19" s="39" t="s">
        <v>13</v>
      </c>
      <c r="O19" s="43" t="s">
        <v>17</v>
      </c>
      <c r="P19" s="42" t="s">
        <v>16</v>
      </c>
      <c r="Q19" s="40" t="s">
        <v>14</v>
      </c>
      <c r="R19" s="39" t="s">
        <v>13</v>
      </c>
      <c r="S19" s="41" t="s">
        <v>15</v>
      </c>
      <c r="T19" s="43" t="s">
        <v>17</v>
      </c>
      <c r="U19" s="37" t="s">
        <v>11</v>
      </c>
      <c r="V19" s="38" t="s">
        <v>12</v>
      </c>
      <c r="W19" s="44" t="s">
        <v>30</v>
      </c>
      <c r="X19" s="42" t="s">
        <v>16</v>
      </c>
      <c r="Y19" s="40" t="s">
        <v>14</v>
      </c>
      <c r="Z19" s="39" t="s">
        <v>13</v>
      </c>
      <c r="AA19" s="41" t="s">
        <v>15</v>
      </c>
      <c r="AB19" s="43" t="s">
        <v>17</v>
      </c>
      <c r="AC19" s="37" t="s">
        <v>11</v>
      </c>
      <c r="AD19" s="38" t="s">
        <v>12</v>
      </c>
      <c r="AE19" s="44" t="s">
        <v>30</v>
      </c>
      <c r="AF19" s="39" t="s">
        <v>13</v>
      </c>
      <c r="AG19" s="43" t="s">
        <v>17</v>
      </c>
      <c r="AH19" s="42" t="s">
        <v>16</v>
      </c>
      <c r="AI19" s="40" t="s">
        <v>14</v>
      </c>
      <c r="AJ19" s="39" t="s">
        <v>13</v>
      </c>
      <c r="AK19" s="41" t="s">
        <v>15</v>
      </c>
      <c r="AL19" s="43" t="s">
        <v>17</v>
      </c>
      <c r="AM19" s="37" t="s">
        <v>11</v>
      </c>
      <c r="AN19" s="38" t="s">
        <v>12</v>
      </c>
      <c r="AO19" s="44" t="s">
        <v>30</v>
      </c>
      <c r="AP19" s="42" t="s">
        <v>16</v>
      </c>
      <c r="AQ19" s="40" t="s">
        <v>14</v>
      </c>
      <c r="AR19" s="39" t="s">
        <v>13</v>
      </c>
      <c r="AS19" s="41" t="s">
        <v>15</v>
      </c>
      <c r="AT19" s="43" t="s">
        <v>17</v>
      </c>
      <c r="AU19" s="37" t="s">
        <v>11</v>
      </c>
      <c r="AV19" s="38" t="s">
        <v>12</v>
      </c>
      <c r="AW19" s="44" t="s">
        <v>30</v>
      </c>
      <c r="AX19" s="38" t="s">
        <v>12</v>
      </c>
      <c r="AY19" s="44" t="s">
        <v>30</v>
      </c>
      <c r="AZ19" s="42" t="s">
        <v>16</v>
      </c>
      <c r="BA19" s="40" t="s">
        <v>14</v>
      </c>
      <c r="BB19" s="39" t="s">
        <v>13</v>
      </c>
      <c r="BC19" s="41" t="s">
        <v>15</v>
      </c>
      <c r="BD19" s="43" t="s">
        <v>17</v>
      </c>
    </row>
    <row r="20" spans="1:56" ht="26.45" customHeight="1" x14ac:dyDescent="0.25">
      <c r="A20" s="31">
        <v>13</v>
      </c>
      <c r="B20" s="41" t="s">
        <v>15</v>
      </c>
      <c r="C20" s="43" t="s">
        <v>17</v>
      </c>
      <c r="D20" s="37" t="s">
        <v>11</v>
      </c>
      <c r="E20" s="38" t="s">
        <v>12</v>
      </c>
      <c r="F20" s="44" t="s">
        <v>30</v>
      </c>
      <c r="G20" s="42" t="s">
        <v>16</v>
      </c>
      <c r="H20" s="40" t="s">
        <v>14</v>
      </c>
      <c r="I20" s="39" t="s">
        <v>13</v>
      </c>
      <c r="J20" s="41" t="s">
        <v>15</v>
      </c>
      <c r="K20" s="43" t="s">
        <v>17</v>
      </c>
      <c r="L20" s="37" t="s">
        <v>11</v>
      </c>
      <c r="M20" s="38" t="s">
        <v>12</v>
      </c>
      <c r="N20" s="44" t="s">
        <v>30</v>
      </c>
      <c r="O20" s="40" t="s">
        <v>14</v>
      </c>
      <c r="P20" s="41" t="s">
        <v>15</v>
      </c>
      <c r="Q20" s="42" t="s">
        <v>16</v>
      </c>
      <c r="R20" s="40" t="s">
        <v>14</v>
      </c>
      <c r="S20" s="39" t="s">
        <v>13</v>
      </c>
      <c r="T20" s="41" t="s">
        <v>15</v>
      </c>
      <c r="U20" s="43" t="s">
        <v>17</v>
      </c>
      <c r="V20" s="37" t="s">
        <v>11</v>
      </c>
      <c r="W20" s="38" t="s">
        <v>12</v>
      </c>
      <c r="X20" s="44" t="s">
        <v>30</v>
      </c>
      <c r="Y20" s="42" t="s">
        <v>16</v>
      </c>
      <c r="Z20" s="40" t="s">
        <v>14</v>
      </c>
      <c r="AA20" s="39" t="s">
        <v>13</v>
      </c>
      <c r="AB20" s="41" t="s">
        <v>15</v>
      </c>
      <c r="AC20" s="43" t="s">
        <v>17</v>
      </c>
      <c r="AD20" s="37" t="s">
        <v>11</v>
      </c>
      <c r="AE20" s="38" t="s">
        <v>12</v>
      </c>
      <c r="AF20" s="44" t="s">
        <v>30</v>
      </c>
      <c r="AG20" s="40" t="s">
        <v>14</v>
      </c>
      <c r="AH20" s="41" t="s">
        <v>15</v>
      </c>
      <c r="AI20" s="42" t="s">
        <v>16</v>
      </c>
      <c r="AJ20" s="40" t="s">
        <v>14</v>
      </c>
      <c r="AK20" s="39" t="s">
        <v>13</v>
      </c>
      <c r="AL20" s="41" t="s">
        <v>15</v>
      </c>
      <c r="AM20" s="43" t="s">
        <v>17</v>
      </c>
      <c r="AN20" s="37" t="s">
        <v>11</v>
      </c>
      <c r="AO20" s="38" t="s">
        <v>12</v>
      </c>
      <c r="AP20" s="44" t="s">
        <v>30</v>
      </c>
      <c r="AQ20" s="42" t="s">
        <v>16</v>
      </c>
      <c r="AR20" s="40" t="s">
        <v>14</v>
      </c>
      <c r="AS20" s="39" t="s">
        <v>13</v>
      </c>
      <c r="AT20" s="41" t="s">
        <v>15</v>
      </c>
      <c r="AU20" s="43" t="s">
        <v>17</v>
      </c>
      <c r="AV20" s="37" t="s">
        <v>11</v>
      </c>
      <c r="AW20" s="38" t="s">
        <v>12</v>
      </c>
      <c r="AX20" s="44" t="s">
        <v>30</v>
      </c>
      <c r="AY20" s="38" t="s">
        <v>12</v>
      </c>
      <c r="AZ20" s="44" t="s">
        <v>30</v>
      </c>
      <c r="BA20" s="42" t="s">
        <v>16</v>
      </c>
      <c r="BB20" s="40" t="s">
        <v>14</v>
      </c>
      <c r="BC20" s="39" t="s">
        <v>13</v>
      </c>
      <c r="BD20" s="41" t="s">
        <v>15</v>
      </c>
    </row>
    <row r="21" spans="1:56" ht="26.45" customHeight="1" x14ac:dyDescent="0.25">
      <c r="A21" s="31">
        <v>14</v>
      </c>
      <c r="B21" s="39" t="s">
        <v>13</v>
      </c>
      <c r="C21" s="41" t="s">
        <v>15</v>
      </c>
      <c r="D21" s="43" t="s">
        <v>17</v>
      </c>
      <c r="E21" s="37" t="s">
        <v>11</v>
      </c>
      <c r="F21" s="38" t="s">
        <v>12</v>
      </c>
      <c r="G21" s="44" t="s">
        <v>30</v>
      </c>
      <c r="H21" s="42" t="s">
        <v>16</v>
      </c>
      <c r="I21" s="40" t="s">
        <v>14</v>
      </c>
      <c r="J21" s="39" t="s">
        <v>13</v>
      </c>
      <c r="K21" s="41" t="s">
        <v>15</v>
      </c>
      <c r="L21" s="43" t="s">
        <v>17</v>
      </c>
      <c r="M21" s="37" t="s">
        <v>11</v>
      </c>
      <c r="N21" s="38" t="s">
        <v>12</v>
      </c>
      <c r="O21" s="44" t="s">
        <v>30</v>
      </c>
      <c r="P21" s="42" t="s">
        <v>16</v>
      </c>
      <c r="Q21" s="37" t="s">
        <v>11</v>
      </c>
      <c r="R21" s="42" t="s">
        <v>16</v>
      </c>
      <c r="S21" s="40" t="s">
        <v>14</v>
      </c>
      <c r="T21" s="39" t="s">
        <v>13</v>
      </c>
      <c r="U21" s="41" t="s">
        <v>15</v>
      </c>
      <c r="V21" s="43" t="s">
        <v>17</v>
      </c>
      <c r="W21" s="37" t="s">
        <v>11</v>
      </c>
      <c r="X21" s="38" t="s">
        <v>12</v>
      </c>
      <c r="Y21" s="44" t="s">
        <v>30</v>
      </c>
      <c r="Z21" s="42" t="s">
        <v>16</v>
      </c>
      <c r="AA21" s="40" t="s">
        <v>14</v>
      </c>
      <c r="AB21" s="39" t="s">
        <v>13</v>
      </c>
      <c r="AC21" s="41" t="s">
        <v>15</v>
      </c>
      <c r="AD21" s="43" t="s">
        <v>17</v>
      </c>
      <c r="AE21" s="37" t="s">
        <v>11</v>
      </c>
      <c r="AF21" s="38" t="s">
        <v>12</v>
      </c>
      <c r="AG21" s="44" t="s">
        <v>30</v>
      </c>
      <c r="AH21" s="42" t="s">
        <v>16</v>
      </c>
      <c r="AI21" s="37" t="s">
        <v>11</v>
      </c>
      <c r="AJ21" s="42" t="s">
        <v>16</v>
      </c>
      <c r="AK21" s="40" t="s">
        <v>14</v>
      </c>
      <c r="AL21" s="39" t="s">
        <v>13</v>
      </c>
      <c r="AM21" s="41" t="s">
        <v>15</v>
      </c>
      <c r="AN21" s="43" t="s">
        <v>17</v>
      </c>
      <c r="AO21" s="37" t="s">
        <v>11</v>
      </c>
      <c r="AP21" s="38" t="s">
        <v>12</v>
      </c>
      <c r="AQ21" s="44" t="s">
        <v>30</v>
      </c>
      <c r="AR21" s="42" t="s">
        <v>16</v>
      </c>
      <c r="AS21" s="40" t="s">
        <v>14</v>
      </c>
      <c r="AT21" s="39" t="s">
        <v>13</v>
      </c>
      <c r="AU21" s="41" t="s">
        <v>15</v>
      </c>
      <c r="AV21" s="43" t="s">
        <v>17</v>
      </c>
      <c r="AW21" s="37" t="s">
        <v>11</v>
      </c>
      <c r="AX21" s="38" t="s">
        <v>12</v>
      </c>
      <c r="AY21" s="44" t="s">
        <v>30</v>
      </c>
      <c r="AZ21" s="38" t="s">
        <v>12</v>
      </c>
      <c r="BA21" s="44" t="s">
        <v>30</v>
      </c>
      <c r="BB21" s="42" t="s">
        <v>16</v>
      </c>
      <c r="BC21" s="40" t="s">
        <v>14</v>
      </c>
      <c r="BD21" s="39" t="s">
        <v>13</v>
      </c>
    </row>
    <row r="22" spans="1:56" ht="26.45" customHeight="1" x14ac:dyDescent="0.25">
      <c r="A22" s="31">
        <v>15</v>
      </c>
      <c r="B22" s="40" t="s">
        <v>14</v>
      </c>
      <c r="C22" s="39" t="s">
        <v>13</v>
      </c>
      <c r="D22" s="41" t="s">
        <v>15</v>
      </c>
      <c r="E22" s="43" t="s">
        <v>17</v>
      </c>
      <c r="F22" s="37" t="s">
        <v>11</v>
      </c>
      <c r="G22" s="38" t="s">
        <v>12</v>
      </c>
      <c r="H22" s="44" t="s">
        <v>30</v>
      </c>
      <c r="I22" s="42" t="s">
        <v>16</v>
      </c>
      <c r="J22" s="40" t="s">
        <v>14</v>
      </c>
      <c r="K22" s="39" t="s">
        <v>13</v>
      </c>
      <c r="L22" s="41" t="s">
        <v>15</v>
      </c>
      <c r="M22" s="43" t="s">
        <v>17</v>
      </c>
      <c r="N22" s="37" t="s">
        <v>11</v>
      </c>
      <c r="O22" s="38" t="s">
        <v>12</v>
      </c>
      <c r="P22" s="44" t="s">
        <v>30</v>
      </c>
      <c r="Q22" s="39" t="s">
        <v>13</v>
      </c>
      <c r="R22" s="43" t="s">
        <v>17</v>
      </c>
      <c r="S22" s="42" t="s">
        <v>16</v>
      </c>
      <c r="T22" s="40" t="s">
        <v>14</v>
      </c>
      <c r="U22" s="39" t="s">
        <v>13</v>
      </c>
      <c r="V22" s="41" t="s">
        <v>15</v>
      </c>
      <c r="W22" s="43" t="s">
        <v>17</v>
      </c>
      <c r="X22" s="37" t="s">
        <v>11</v>
      </c>
      <c r="Y22" s="38" t="s">
        <v>12</v>
      </c>
      <c r="Z22" s="44" t="s">
        <v>30</v>
      </c>
      <c r="AA22" s="42" t="s">
        <v>16</v>
      </c>
      <c r="AB22" s="40" t="s">
        <v>14</v>
      </c>
      <c r="AC22" s="39" t="s">
        <v>13</v>
      </c>
      <c r="AD22" s="41" t="s">
        <v>15</v>
      </c>
      <c r="AE22" s="43" t="s">
        <v>17</v>
      </c>
      <c r="AF22" s="37" t="s">
        <v>11</v>
      </c>
      <c r="AG22" s="38" t="s">
        <v>12</v>
      </c>
      <c r="AH22" s="44" t="s">
        <v>30</v>
      </c>
      <c r="AI22" s="39" t="s">
        <v>13</v>
      </c>
      <c r="AJ22" s="43" t="s">
        <v>17</v>
      </c>
      <c r="AK22" s="42" t="s">
        <v>16</v>
      </c>
      <c r="AL22" s="40" t="s">
        <v>14</v>
      </c>
      <c r="AM22" s="39" t="s">
        <v>13</v>
      </c>
      <c r="AN22" s="41" t="s">
        <v>15</v>
      </c>
      <c r="AO22" s="43" t="s">
        <v>17</v>
      </c>
      <c r="AP22" s="37" t="s">
        <v>11</v>
      </c>
      <c r="AQ22" s="38" t="s">
        <v>12</v>
      </c>
      <c r="AR22" s="44" t="s">
        <v>30</v>
      </c>
      <c r="AS22" s="42" t="s">
        <v>16</v>
      </c>
      <c r="AT22" s="40" t="s">
        <v>14</v>
      </c>
      <c r="AU22" s="39" t="s">
        <v>13</v>
      </c>
      <c r="AV22" s="41" t="s">
        <v>15</v>
      </c>
      <c r="AW22" s="43" t="s">
        <v>17</v>
      </c>
      <c r="AX22" s="37" t="s">
        <v>11</v>
      </c>
      <c r="AY22" s="38" t="s">
        <v>12</v>
      </c>
      <c r="AZ22" s="44" t="s">
        <v>30</v>
      </c>
      <c r="BA22" s="38" t="s">
        <v>12</v>
      </c>
      <c r="BB22" s="44" t="s">
        <v>30</v>
      </c>
      <c r="BC22" s="42" t="s">
        <v>16</v>
      </c>
      <c r="BD22" s="40" t="s">
        <v>14</v>
      </c>
    </row>
    <row r="23" spans="1:56" ht="26.45" customHeight="1" x14ac:dyDescent="0.25">
      <c r="A23" s="31">
        <v>16</v>
      </c>
      <c r="B23" s="42" t="s">
        <v>16</v>
      </c>
      <c r="C23" s="40" t="s">
        <v>14</v>
      </c>
      <c r="D23" s="39" t="s">
        <v>13</v>
      </c>
      <c r="E23" s="41" t="s">
        <v>15</v>
      </c>
      <c r="F23" s="43" t="s">
        <v>17</v>
      </c>
      <c r="G23" s="37" t="s">
        <v>11</v>
      </c>
      <c r="H23" s="38" t="s">
        <v>12</v>
      </c>
      <c r="I23" s="44" t="s">
        <v>30</v>
      </c>
      <c r="J23" s="42" t="s">
        <v>16</v>
      </c>
      <c r="K23" s="40" t="s">
        <v>14</v>
      </c>
      <c r="L23" s="39" t="s">
        <v>13</v>
      </c>
      <c r="M23" s="41" t="s">
        <v>15</v>
      </c>
      <c r="N23" s="43" t="s">
        <v>17</v>
      </c>
      <c r="O23" s="37" t="s">
        <v>11</v>
      </c>
      <c r="P23" s="38" t="s">
        <v>12</v>
      </c>
      <c r="Q23" s="44" t="s">
        <v>30</v>
      </c>
      <c r="R23" s="40" t="s">
        <v>14</v>
      </c>
      <c r="S23" s="41" t="s">
        <v>15</v>
      </c>
      <c r="T23" s="42" t="s">
        <v>16</v>
      </c>
      <c r="U23" s="40" t="s">
        <v>14</v>
      </c>
      <c r="V23" s="39" t="s">
        <v>13</v>
      </c>
      <c r="W23" s="41" t="s">
        <v>15</v>
      </c>
      <c r="X23" s="43" t="s">
        <v>17</v>
      </c>
      <c r="Y23" s="37" t="s">
        <v>11</v>
      </c>
      <c r="Z23" s="38" t="s">
        <v>12</v>
      </c>
      <c r="AA23" s="44" t="s">
        <v>30</v>
      </c>
      <c r="AB23" s="42" t="s">
        <v>16</v>
      </c>
      <c r="AC23" s="40" t="s">
        <v>14</v>
      </c>
      <c r="AD23" s="39" t="s">
        <v>13</v>
      </c>
      <c r="AE23" s="41" t="s">
        <v>15</v>
      </c>
      <c r="AF23" s="43" t="s">
        <v>17</v>
      </c>
      <c r="AG23" s="37" t="s">
        <v>11</v>
      </c>
      <c r="AH23" s="38" t="s">
        <v>12</v>
      </c>
      <c r="AI23" s="44" t="s">
        <v>30</v>
      </c>
      <c r="AJ23" s="40" t="s">
        <v>14</v>
      </c>
      <c r="AK23" s="41" t="s">
        <v>15</v>
      </c>
      <c r="AL23" s="42" t="s">
        <v>16</v>
      </c>
      <c r="AM23" s="40" t="s">
        <v>14</v>
      </c>
      <c r="AN23" s="39" t="s">
        <v>13</v>
      </c>
      <c r="AO23" s="41" t="s">
        <v>15</v>
      </c>
      <c r="AP23" s="43" t="s">
        <v>17</v>
      </c>
      <c r="AQ23" s="37" t="s">
        <v>11</v>
      </c>
      <c r="AR23" s="38" t="s">
        <v>12</v>
      </c>
      <c r="AS23" s="44" t="s">
        <v>30</v>
      </c>
      <c r="AT23" s="42" t="s">
        <v>16</v>
      </c>
      <c r="AU23" s="40" t="s">
        <v>14</v>
      </c>
      <c r="AV23" s="39" t="s">
        <v>13</v>
      </c>
      <c r="AW23" s="41" t="s">
        <v>15</v>
      </c>
      <c r="AX23" s="43" t="s">
        <v>17</v>
      </c>
      <c r="AY23" s="37" t="s">
        <v>11</v>
      </c>
      <c r="AZ23" s="38" t="s">
        <v>12</v>
      </c>
      <c r="BA23" s="44" t="s">
        <v>30</v>
      </c>
      <c r="BB23" s="38" t="s">
        <v>12</v>
      </c>
      <c r="BC23" s="44" t="s">
        <v>30</v>
      </c>
      <c r="BD23" s="42" t="s">
        <v>16</v>
      </c>
    </row>
    <row r="24" spans="1:56" ht="26.45" customHeight="1" x14ac:dyDescent="0.25">
      <c r="A24" s="31">
        <v>17</v>
      </c>
      <c r="B24" s="44" t="s">
        <v>30</v>
      </c>
      <c r="C24" s="42" t="s">
        <v>16</v>
      </c>
      <c r="D24" s="40" t="s">
        <v>14</v>
      </c>
      <c r="E24" s="39" t="s">
        <v>13</v>
      </c>
      <c r="F24" s="41" t="s">
        <v>15</v>
      </c>
      <c r="G24" s="43" t="s">
        <v>17</v>
      </c>
      <c r="H24" s="37" t="s">
        <v>11</v>
      </c>
      <c r="I24" s="38" t="s">
        <v>12</v>
      </c>
      <c r="J24" s="44" t="s">
        <v>30</v>
      </c>
      <c r="K24" s="42" t="s">
        <v>16</v>
      </c>
      <c r="L24" s="40" t="s">
        <v>14</v>
      </c>
      <c r="M24" s="39" t="s">
        <v>13</v>
      </c>
      <c r="N24" s="41" t="s">
        <v>15</v>
      </c>
      <c r="O24" s="43" t="s">
        <v>17</v>
      </c>
      <c r="P24" s="37" t="s">
        <v>11</v>
      </c>
      <c r="Q24" s="38" t="s">
        <v>12</v>
      </c>
      <c r="R24" s="44" t="s">
        <v>30</v>
      </c>
      <c r="S24" s="42" t="s">
        <v>16</v>
      </c>
      <c r="T24" s="37" t="s">
        <v>11</v>
      </c>
      <c r="U24" s="42" t="s">
        <v>16</v>
      </c>
      <c r="V24" s="40" t="s">
        <v>14</v>
      </c>
      <c r="W24" s="39" t="s">
        <v>13</v>
      </c>
      <c r="X24" s="41" t="s">
        <v>15</v>
      </c>
      <c r="Y24" s="43" t="s">
        <v>17</v>
      </c>
      <c r="Z24" s="37" t="s">
        <v>11</v>
      </c>
      <c r="AA24" s="38" t="s">
        <v>12</v>
      </c>
      <c r="AB24" s="44" t="s">
        <v>30</v>
      </c>
      <c r="AC24" s="42" t="s">
        <v>16</v>
      </c>
      <c r="AD24" s="40" t="s">
        <v>14</v>
      </c>
      <c r="AE24" s="39" t="s">
        <v>13</v>
      </c>
      <c r="AF24" s="41" t="s">
        <v>15</v>
      </c>
      <c r="AG24" s="43" t="s">
        <v>17</v>
      </c>
      <c r="AH24" s="37" t="s">
        <v>11</v>
      </c>
      <c r="AI24" s="38" t="s">
        <v>12</v>
      </c>
      <c r="AJ24" s="44" t="s">
        <v>30</v>
      </c>
      <c r="AK24" s="42" t="s">
        <v>16</v>
      </c>
      <c r="AL24" s="37" t="s">
        <v>11</v>
      </c>
      <c r="AM24" s="42" t="s">
        <v>16</v>
      </c>
      <c r="AN24" s="40" t="s">
        <v>14</v>
      </c>
      <c r="AO24" s="39" t="s">
        <v>13</v>
      </c>
      <c r="AP24" s="41" t="s">
        <v>15</v>
      </c>
      <c r="AQ24" s="43" t="s">
        <v>17</v>
      </c>
      <c r="AR24" s="37" t="s">
        <v>11</v>
      </c>
      <c r="AS24" s="38" t="s">
        <v>12</v>
      </c>
      <c r="AT24" s="44" t="s">
        <v>30</v>
      </c>
      <c r="AU24" s="42" t="s">
        <v>16</v>
      </c>
      <c r="AV24" s="40" t="s">
        <v>14</v>
      </c>
      <c r="AW24" s="39" t="s">
        <v>13</v>
      </c>
      <c r="AX24" s="41" t="s">
        <v>15</v>
      </c>
      <c r="AY24" s="43" t="s">
        <v>17</v>
      </c>
      <c r="AZ24" s="37" t="s">
        <v>11</v>
      </c>
      <c r="BA24" s="38" t="s">
        <v>12</v>
      </c>
      <c r="BB24" s="44" t="s">
        <v>30</v>
      </c>
      <c r="BC24" s="38" t="s">
        <v>12</v>
      </c>
      <c r="BD24" s="44" t="s">
        <v>30</v>
      </c>
    </row>
    <row r="25" spans="1:56" ht="26.45" customHeight="1" x14ac:dyDescent="0.25">
      <c r="A25" s="31">
        <v>18</v>
      </c>
      <c r="B25" s="38" t="s">
        <v>12</v>
      </c>
      <c r="C25" s="44" t="s">
        <v>30</v>
      </c>
      <c r="D25" s="42" t="s">
        <v>16</v>
      </c>
      <c r="E25" s="40" t="s">
        <v>14</v>
      </c>
      <c r="F25" s="39" t="s">
        <v>13</v>
      </c>
      <c r="G25" s="41" t="s">
        <v>15</v>
      </c>
      <c r="H25" s="43" t="s">
        <v>17</v>
      </c>
      <c r="I25" s="37" t="s">
        <v>11</v>
      </c>
      <c r="J25" s="38" t="s">
        <v>12</v>
      </c>
      <c r="K25" s="44" t="s">
        <v>30</v>
      </c>
      <c r="L25" s="42" t="s">
        <v>16</v>
      </c>
      <c r="M25" s="40" t="s">
        <v>14</v>
      </c>
      <c r="N25" s="39" t="s">
        <v>13</v>
      </c>
      <c r="O25" s="41" t="s">
        <v>15</v>
      </c>
      <c r="P25" s="43" t="s">
        <v>17</v>
      </c>
      <c r="Q25" s="37" t="s">
        <v>11</v>
      </c>
      <c r="R25" s="38" t="s">
        <v>12</v>
      </c>
      <c r="S25" s="44" t="s">
        <v>30</v>
      </c>
      <c r="T25" s="39" t="s">
        <v>13</v>
      </c>
      <c r="U25" s="43" t="s">
        <v>17</v>
      </c>
      <c r="V25" s="42" t="s">
        <v>16</v>
      </c>
      <c r="W25" s="40" t="s">
        <v>14</v>
      </c>
      <c r="X25" s="39" t="s">
        <v>13</v>
      </c>
      <c r="Y25" s="41" t="s">
        <v>15</v>
      </c>
      <c r="Z25" s="43" t="s">
        <v>17</v>
      </c>
      <c r="AA25" s="37" t="s">
        <v>11</v>
      </c>
      <c r="AB25" s="38" t="s">
        <v>12</v>
      </c>
      <c r="AC25" s="44" t="s">
        <v>30</v>
      </c>
      <c r="AD25" s="42" t="s">
        <v>16</v>
      </c>
      <c r="AE25" s="40" t="s">
        <v>14</v>
      </c>
      <c r="AF25" s="39" t="s">
        <v>13</v>
      </c>
      <c r="AG25" s="41" t="s">
        <v>15</v>
      </c>
      <c r="AH25" s="43" t="s">
        <v>17</v>
      </c>
      <c r="AI25" s="37" t="s">
        <v>11</v>
      </c>
      <c r="AJ25" s="38" t="s">
        <v>12</v>
      </c>
      <c r="AK25" s="44" t="s">
        <v>30</v>
      </c>
      <c r="AL25" s="39" t="s">
        <v>13</v>
      </c>
      <c r="AM25" s="43" t="s">
        <v>17</v>
      </c>
      <c r="AN25" s="42" t="s">
        <v>16</v>
      </c>
      <c r="AO25" s="40" t="s">
        <v>14</v>
      </c>
      <c r="AP25" s="39" t="s">
        <v>13</v>
      </c>
      <c r="AQ25" s="41" t="s">
        <v>15</v>
      </c>
      <c r="AR25" s="43" t="s">
        <v>17</v>
      </c>
      <c r="AS25" s="37" t="s">
        <v>11</v>
      </c>
      <c r="AT25" s="38" t="s">
        <v>12</v>
      </c>
      <c r="AU25" s="44" t="s">
        <v>30</v>
      </c>
      <c r="AV25" s="42" t="s">
        <v>16</v>
      </c>
      <c r="AW25" s="40" t="s">
        <v>14</v>
      </c>
      <c r="AX25" s="39" t="s">
        <v>13</v>
      </c>
      <c r="AY25" s="41" t="s">
        <v>15</v>
      </c>
      <c r="AZ25" s="43" t="s">
        <v>17</v>
      </c>
      <c r="BA25" s="37" t="s">
        <v>11</v>
      </c>
      <c r="BB25" s="38" t="s">
        <v>12</v>
      </c>
      <c r="BC25" s="44" t="s">
        <v>30</v>
      </c>
      <c r="BD25" s="38" t="s">
        <v>12</v>
      </c>
    </row>
    <row r="26" spans="1:56" ht="26.45" customHeight="1" x14ac:dyDescent="0.25"/>
    <row r="27" spans="1:56" ht="26.45" customHeight="1" x14ac:dyDescent="0.25"/>
    <row r="28" spans="1:56" ht="26.45" customHeight="1" x14ac:dyDescent="0.25">
      <c r="C28" s="32" t="s">
        <v>26</v>
      </c>
      <c r="D28" s="32" t="s">
        <v>27</v>
      </c>
    </row>
    <row r="29" spans="1:56" ht="26.45" customHeight="1" x14ac:dyDescent="0.25">
      <c r="B29" s="44" t="s">
        <v>30</v>
      </c>
      <c r="C29">
        <f>'CONTEOS INTERCAMPAÑA'!E11</f>
        <v>123</v>
      </c>
      <c r="D29">
        <f t="shared" ref="D29:D36" si="0" xml:space="preserve"> COUNTIF($B$8:$BD$25,B29)</f>
        <v>123</v>
      </c>
      <c r="F29" s="33">
        <f t="shared" ref="F29:F36" si="1">D29-C29</f>
        <v>0</v>
      </c>
    </row>
    <row r="30" spans="1:56" ht="26.45" customHeight="1" x14ac:dyDescent="0.25">
      <c r="B30" s="38" t="s">
        <v>12</v>
      </c>
      <c r="C30">
        <f>'CONTEOS INTERCAMPAÑA'!E5</f>
        <v>123</v>
      </c>
      <c r="D30">
        <f t="shared" si="0"/>
        <v>123</v>
      </c>
      <c r="F30" s="33">
        <f t="shared" si="1"/>
        <v>0</v>
      </c>
    </row>
    <row r="31" spans="1:56" ht="26.45" customHeight="1" x14ac:dyDescent="0.25">
      <c r="B31" s="37" t="s">
        <v>11</v>
      </c>
      <c r="C31">
        <f>'CONTEOS INTERCAMPAÑA'!E4</f>
        <v>123</v>
      </c>
      <c r="D31">
        <f t="shared" si="0"/>
        <v>123</v>
      </c>
      <c r="F31" s="33">
        <f t="shared" si="1"/>
        <v>0</v>
      </c>
    </row>
    <row r="32" spans="1:56" ht="26.45" customHeight="1" x14ac:dyDescent="0.25">
      <c r="B32" s="43" t="s">
        <v>17</v>
      </c>
      <c r="C32">
        <f>'CONTEOS INTERCAMPAÑA'!E10</f>
        <v>123</v>
      </c>
      <c r="D32">
        <f t="shared" si="0"/>
        <v>123</v>
      </c>
      <c r="F32" s="33">
        <f t="shared" si="1"/>
        <v>0</v>
      </c>
    </row>
    <row r="33" spans="2:6" ht="26.45" customHeight="1" x14ac:dyDescent="0.25">
      <c r="B33" s="41" t="s">
        <v>15</v>
      </c>
      <c r="C33">
        <f>'CONTEOS INTERCAMPAÑA'!E8</f>
        <v>123</v>
      </c>
      <c r="D33">
        <f t="shared" si="0"/>
        <v>123</v>
      </c>
      <c r="F33" s="33">
        <f t="shared" si="1"/>
        <v>0</v>
      </c>
    </row>
    <row r="34" spans="2:6" ht="26.45" customHeight="1" x14ac:dyDescent="0.25">
      <c r="B34" s="39" t="s">
        <v>13</v>
      </c>
      <c r="C34">
        <f>'CONTEOS INTERCAMPAÑA'!E6</f>
        <v>123</v>
      </c>
      <c r="D34">
        <f t="shared" si="0"/>
        <v>123</v>
      </c>
      <c r="F34" s="33">
        <f t="shared" si="1"/>
        <v>0</v>
      </c>
    </row>
    <row r="35" spans="2:6" ht="26.45" customHeight="1" x14ac:dyDescent="0.25">
      <c r="B35" s="40" t="s">
        <v>14</v>
      </c>
      <c r="C35">
        <f>'CONTEOS INTERCAMPAÑA'!E7</f>
        <v>123</v>
      </c>
      <c r="D35">
        <f t="shared" si="0"/>
        <v>123</v>
      </c>
      <c r="F35" s="33">
        <f t="shared" si="1"/>
        <v>0</v>
      </c>
    </row>
    <row r="36" spans="2:6" ht="26.45" customHeight="1" x14ac:dyDescent="0.25">
      <c r="B36" s="42" t="s">
        <v>16</v>
      </c>
      <c r="C36">
        <f>'CONTEOS INTERCAMPAÑA'!E9</f>
        <v>123</v>
      </c>
      <c r="D36">
        <f t="shared" si="0"/>
        <v>123</v>
      </c>
      <c r="F36" s="33">
        <f t="shared" si="1"/>
        <v>0</v>
      </c>
    </row>
    <row r="37" spans="2:6" ht="26.45" customHeight="1" x14ac:dyDescent="0.25">
      <c r="B37" s="36" t="s">
        <v>28</v>
      </c>
      <c r="C37" s="34">
        <f>'CONTEOS INTERCAMPAÑA'!C15</f>
        <v>6</v>
      </c>
      <c r="D37">
        <f t="shared" ref="D37" si="2" xml:space="preserve"> COUNTIF($B$8:$BD$25,B37)</f>
        <v>6</v>
      </c>
      <c r="F37" s="33">
        <f t="shared" ref="F37" si="3">D37-C37</f>
        <v>0</v>
      </c>
    </row>
    <row r="38" spans="2:6" ht="26.45" customHeight="1" x14ac:dyDescent="0.25">
      <c r="C38">
        <f>SUM(C29:C37)</f>
        <v>990</v>
      </c>
      <c r="D38">
        <f>SUM(D29:D37)</f>
        <v>990</v>
      </c>
      <c r="F38" s="33">
        <f>SUM(F29:F37)</f>
        <v>0</v>
      </c>
    </row>
  </sheetData>
  <mergeCells count="6">
    <mergeCell ref="BA5:BD5"/>
    <mergeCell ref="A1:X1"/>
    <mergeCell ref="B3:F3"/>
    <mergeCell ref="A5:A7"/>
    <mergeCell ref="B5:X5"/>
    <mergeCell ref="Y5:AZ5"/>
  </mergeCells>
  <phoneticPr fontId="14" type="noConversion"/>
  <conditionalFormatting sqref="F29:F38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INTERCAMPAÑA </vt:lpstr>
      <vt:lpstr>CONTEOS INTERCAMPAÑA</vt:lpstr>
      <vt:lpstr>MODELO INTERCAMPAÑA</vt:lpstr>
      <vt:lpstr>'PREMISAS INTERCAMPAÑA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 GRANADOS LUIS ENRIQUE</dc:creator>
  <cp:lastModifiedBy>IepcGro</cp:lastModifiedBy>
  <dcterms:created xsi:type="dcterms:W3CDTF">2018-11-14T17:04:14Z</dcterms:created>
  <dcterms:modified xsi:type="dcterms:W3CDTF">2020-10-13T22:45:51Z</dcterms:modified>
</cp:coreProperties>
</file>