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emexico-my.sharepoint.com/personal/angeles_vazquez_ine_mx/Documents/_AVA_SUB_23-24/PEF-PEL_2026-2027/09_Premisas Locales y escenarios/01_Guerrero/GRO Premisas y modelos v1/"/>
    </mc:Choice>
  </mc:AlternateContent>
  <xr:revisionPtr revIDLastSave="2822" documentId="13_ncr:1_{8DE6904C-A129-4919-B45B-3BB64CF2C738}" xr6:coauthVersionLast="47" xr6:coauthVersionMax="47" xr10:uidLastSave="{B8C5115B-52BC-48A3-A62B-EBB21770B294}"/>
  <bookViews>
    <workbookView xWindow="28680" yWindow="-120" windowWidth="29040" windowHeight="15720" firstSheet="1" activeTab="1" xr2:uid="{00000000-000D-0000-FFFF-FFFF00000000}"/>
  </bookViews>
  <sheets>
    <sheet name="Premisas PE (15 min)" sheetId="1" state="hidden" r:id="rId1"/>
    <sheet name="Cálculo 70-30 (15 min)" sheetId="2" r:id="rId2"/>
    <sheet name="Modelo Campaña 0CI 90 días" sheetId="3" r:id="rId3"/>
  </sheets>
  <definedNames>
    <definedName name="_xlnm._FilterDatabase" localSheetId="2" hidden="1">'Modelo Campaña 0CI 90 días'!$A$6:$BI$36</definedName>
    <definedName name="_xlnm.Print_Area" localSheetId="1">'Cálculo 70-30 (15 min)'!$A$1:$H$18</definedName>
    <definedName name="_xlnm.Print_Area" localSheetId="2">'Modelo Campaña 0CI 90 días'!$A$4:$A$36</definedName>
    <definedName name="_xlnm.Print_Area" localSheetId="0">'Premisas PE (15 min)'!$A$1:$G$24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51" i="3" l="1"/>
  <c r="C51" i="3"/>
  <c r="J19" i="1"/>
  <c r="B3" i="2" l="1"/>
  <c r="C40" i="3" l="1"/>
  <c r="C41" i="3"/>
  <c r="C42" i="3"/>
  <c r="C43" i="3"/>
  <c r="C44" i="3"/>
  <c r="C45" i="3"/>
  <c r="C47" i="3"/>
  <c r="C48" i="3"/>
  <c r="C46" i="3"/>
  <c r="C49" i="3"/>
  <c r="C50" i="3"/>
  <c r="B49" i="3"/>
  <c r="D20" i="1"/>
  <c r="D12" i="2" s="1"/>
  <c r="C20" i="1"/>
  <c r="D19" i="1"/>
  <c r="D11" i="2" s="1"/>
  <c r="C19" i="1"/>
  <c r="K13" i="1"/>
  <c r="C13" i="1" l="1"/>
  <c r="D13" i="1" s="1"/>
  <c r="D5" i="2" s="1"/>
  <c r="K12" i="1"/>
  <c r="K14" i="1"/>
  <c r="C14" i="1" s="1"/>
  <c r="D14" i="1" s="1"/>
  <c r="D6" i="2" s="1"/>
  <c r="K15" i="1"/>
  <c r="C15" i="1" s="1"/>
  <c r="D15" i="1" s="1"/>
  <c r="D7" i="2" s="1"/>
  <c r="K16" i="1"/>
  <c r="C16" i="1" s="1"/>
  <c r="D16" i="1" s="1"/>
  <c r="D8" i="2" s="1"/>
  <c r="K17" i="1"/>
  <c r="C17" i="1" s="1"/>
  <c r="D17" i="1" s="1"/>
  <c r="D9" i="2" s="1"/>
  <c r="K18" i="1"/>
  <c r="C18" i="1" s="1"/>
  <c r="D18" i="1" s="1"/>
  <c r="D10" i="2" s="1"/>
  <c r="C12" i="1" l="1"/>
  <c r="D12" i="1" s="1"/>
  <c r="K19" i="1"/>
  <c r="C21" i="1"/>
  <c r="D21" i="1"/>
  <c r="A1" i="2"/>
  <c r="D4" i="2" l="1"/>
  <c r="D14" i="2" l="1"/>
  <c r="F6" i="1"/>
  <c r="G6" i="1" s="1"/>
  <c r="F12" i="2" l="1"/>
  <c r="F10" i="2"/>
  <c r="E10" i="2"/>
  <c r="E12" i="2"/>
  <c r="F11" i="2"/>
  <c r="E11" i="2"/>
  <c r="F5" i="2"/>
  <c r="E9" i="2"/>
  <c r="E7" i="2"/>
  <c r="F8" i="2"/>
  <c r="E8" i="2"/>
  <c r="E6" i="2"/>
  <c r="F7" i="2"/>
  <c r="E5" i="2"/>
  <c r="F9" i="2"/>
  <c r="F6" i="2"/>
  <c r="C5" i="2"/>
  <c r="B10" i="2"/>
  <c r="G10" i="2" s="1"/>
  <c r="H10" i="2" s="1"/>
  <c r="B7" i="2"/>
  <c r="C6" i="2"/>
  <c r="B4" i="2"/>
  <c r="C7" i="2"/>
  <c r="C9" i="2"/>
  <c r="C8" i="2"/>
  <c r="B5" i="2"/>
  <c r="B9" i="2"/>
  <c r="B12" i="2"/>
  <c r="C11" i="2"/>
  <c r="C10" i="2"/>
  <c r="C4" i="2"/>
  <c r="B6" i="2"/>
  <c r="B8" i="2"/>
  <c r="B11" i="2"/>
  <c r="C12" i="2"/>
  <c r="E3" i="2"/>
  <c r="J6" i="1"/>
  <c r="J5" i="1"/>
  <c r="E4" i="2"/>
  <c r="F4" i="2"/>
  <c r="B2" i="2"/>
  <c r="G5" i="2" l="1"/>
  <c r="H5" i="2" s="1"/>
  <c r="B41" i="3" s="1"/>
  <c r="G8" i="2"/>
  <c r="H8" i="2" s="1"/>
  <c r="B44" i="3" s="1"/>
  <c r="G11" i="2"/>
  <c r="H11" i="2" s="1"/>
  <c r="E19" i="1" s="1"/>
  <c r="G6" i="2"/>
  <c r="H6" i="2" s="1"/>
  <c r="B42" i="3" s="1"/>
  <c r="G7" i="2"/>
  <c r="H7" i="2" s="1"/>
  <c r="E15" i="1" s="1"/>
  <c r="G12" i="2"/>
  <c r="H12" i="2" s="1"/>
  <c r="E20" i="1" s="1"/>
  <c r="G9" i="2"/>
  <c r="H9" i="2" s="1"/>
  <c r="B45" i="3" s="1"/>
  <c r="B14" i="2"/>
  <c r="E18" i="1"/>
  <c r="B46" i="3"/>
  <c r="J7" i="1"/>
  <c r="J8" i="1" s="1"/>
  <c r="K5" i="1"/>
  <c r="K6" i="1" s="1"/>
  <c r="K7" i="1" s="1"/>
  <c r="K9" i="1" s="1"/>
  <c r="F14" i="2"/>
  <c r="C14" i="2"/>
  <c r="E14" i="2"/>
  <c r="G4" i="2"/>
  <c r="H4" i="2" s="1"/>
  <c r="E13" i="1" l="1"/>
  <c r="B47" i="3"/>
  <c r="E17" i="1"/>
  <c r="B43" i="3"/>
  <c r="B48" i="3"/>
  <c r="E14" i="1"/>
  <c r="E16" i="1"/>
  <c r="J9" i="1"/>
  <c r="E12" i="1"/>
  <c r="B40" i="3"/>
  <c r="G14" i="2"/>
  <c r="E21" i="1" l="1"/>
  <c r="E23" i="1" s="1"/>
  <c r="C17" i="2" s="1"/>
  <c r="B50" i="3" s="1"/>
  <c r="H14" i="2"/>
  <c r="D40" i="3" l="1"/>
  <c r="D44" i="3"/>
  <c r="D50" i="3"/>
  <c r="D47" i="3"/>
  <c r="D48" i="3"/>
  <c r="D43" i="3"/>
  <c r="D42" i="3"/>
  <c r="D46" i="3"/>
  <c r="D45" i="3"/>
  <c r="D49" i="3"/>
  <c r="D41" i="3"/>
  <c r="D51" i="3"/>
</calcChain>
</file>

<file path=xl/sharedStrings.xml><?xml version="1.0" encoding="utf-8"?>
<sst xmlns="http://schemas.openxmlformats.org/spreadsheetml/2006/main" count="2966" uniqueCount="77">
  <si>
    <t>ENTIDAD</t>
  </si>
  <si>
    <t>MINUTOS</t>
  </si>
  <si>
    <t>PROMOCIONALES DIARIOS</t>
  </si>
  <si>
    <t>PROMOCIONALES PERIODO</t>
  </si>
  <si>
    <t>PORCENTAJE MÍNIMO</t>
  </si>
  <si>
    <t>PARTIDOS</t>
  </si>
  <si>
    <t>PORCENTAJE DE VOTACIÓN</t>
  </si>
  <si>
    <t>PORCENTAJE CORRESPONDIENTE AL 70%</t>
  </si>
  <si>
    <t>PAN</t>
  </si>
  <si>
    <t>MC</t>
  </si>
  <si>
    <t>PRI</t>
  </si>
  <si>
    <t>PVEM</t>
  </si>
  <si>
    <t>PT</t>
  </si>
  <si>
    <t>MORENA</t>
  </si>
  <si>
    <t>TOTAL</t>
  </si>
  <si>
    <t>Promocionales sobrantes para el INE:</t>
  </si>
  <si>
    <t>Fracciones de promocionales sobrantes del 30% igualitario</t>
  </si>
  <si>
    <t>Fracciones de promocionales sobrantes del 70% proporcional</t>
  </si>
  <si>
    <t>Partido Acción Nacional</t>
  </si>
  <si>
    <t>Partido Revolucionario Institucional</t>
  </si>
  <si>
    <t>Partido Verde Ecologista de México</t>
  </si>
  <si>
    <t>Partido del Trabajo</t>
  </si>
  <si>
    <t>Movimiento Ciudadano</t>
  </si>
  <si>
    <t>N° Promocional</t>
  </si>
  <si>
    <t>Partido</t>
  </si>
  <si>
    <t>Promocionales</t>
  </si>
  <si>
    <t>Conteo</t>
  </si>
  <si>
    <t>Diferencia</t>
  </si>
  <si>
    <t>INE</t>
  </si>
  <si>
    <t xml:space="preserve">PAN </t>
  </si>
  <si>
    <t>DÍAS</t>
  </si>
  <si>
    <t>SORTEO</t>
  </si>
  <si>
    <t>FASE O ESCENARIO</t>
  </si>
  <si>
    <t>PARTICIPANTES</t>
  </si>
  <si>
    <t>VOTACION</t>
  </si>
  <si>
    <t>PORCENTAJE</t>
  </si>
  <si>
    <t>CAMPAÑA 0 CI</t>
  </si>
  <si>
    <t>Núm. de PP:</t>
  </si>
  <si>
    <t>Validaciones</t>
  </si>
  <si>
    <t>Sobrantes del 30%</t>
  </si>
  <si>
    <t>Partido político</t>
  </si>
  <si>
    <t>morena</t>
  </si>
  <si>
    <t>Candidaturas independientes</t>
  </si>
  <si>
    <t>Promocionales que corresponden a cada partido político
(A + C)</t>
  </si>
  <si>
    <t>Partido Paz</t>
  </si>
  <si>
    <t>Somos</t>
  </si>
  <si>
    <t>PRD</t>
  </si>
  <si>
    <t>PROMOCIONALES PRECAMPAÑA</t>
  </si>
  <si>
    <t>PAZ</t>
  </si>
  <si>
    <t>SOMOS</t>
  </si>
  <si>
    <t>GUERRERO</t>
  </si>
  <si>
    <t>mar</t>
  </si>
  <si>
    <t>abr</t>
  </si>
  <si>
    <t>may</t>
  </si>
  <si>
    <t>jun</t>
  </si>
  <si>
    <t>vie</t>
  </si>
  <si>
    <t>sáb</t>
  </si>
  <si>
    <t>dom</t>
  </si>
  <si>
    <t>lun</t>
  </si>
  <si>
    <t>mié</t>
  </si>
  <si>
    <t>jue</t>
  </si>
  <si>
    <t>PAN-L</t>
  </si>
  <si>
    <t>PRI-L</t>
  </si>
  <si>
    <t>PT-L</t>
  </si>
  <si>
    <t>PVEM-L</t>
  </si>
  <si>
    <t>MC-L</t>
  </si>
  <si>
    <t>MORENA-L</t>
  </si>
  <si>
    <t>PAZ-L</t>
  </si>
  <si>
    <t>SOMOS-L</t>
  </si>
  <si>
    <t>PRD-L</t>
  </si>
  <si>
    <t>C.I.-L</t>
  </si>
  <si>
    <t>PROCESO ELECTORAL LOCAL 2026-2027</t>
  </si>
  <si>
    <t>Partido de la Revolución Democrática Guerrero</t>
  </si>
  <si>
    <t>Promocionales aplicando la cláusula de maximización
(Art. 15, numeral 12 del RRTME)</t>
  </si>
  <si>
    <t>Porcentaje correspondiente al 70% (resultados de la última Elección de Diputaciones)</t>
  </si>
  <si>
    <t>TABLA DE RESULTADOS DE LA VOTACIÓN LOCAL EMITIDA DIPUTACIONES DE MAYORÍA RELATIVA (LOCAL 26-27)</t>
  </si>
  <si>
    <t>VVE DIPUTACIONES MAYORÍA RELATIVA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</si>
</sst>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000"/>
    <numFmt numFmtId="165" formatCode="0.0"/>
    <numFmt numFmtId="166" formatCode="0.0000000000"/>
    <numFmt numFmtId="167" formatCode="#,##0.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1"/>
      <color rgb="FFD22881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rgb="FFFFFFFF"/>
      <name val="Arial"/>
      <family val="2"/>
    </font>
    <font>
      <b/>
      <sz val="11"/>
      <color rgb="FFFFFF66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FAFAFA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D5007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F272F"/>
        <bgColor indexed="64"/>
      </patternFill>
    </fill>
    <fill>
      <patternFill patternType="solid">
        <fgColor rgb="FF00478E"/>
        <bgColor indexed="64"/>
      </patternFill>
    </fill>
    <fill>
      <patternFill patternType="solid">
        <fgColor rgb="FF00B140"/>
        <bgColor indexed="64"/>
      </patternFill>
    </fill>
    <fill>
      <patternFill patternType="solid">
        <fgColor rgb="FFF78E1E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</patternFill>
    </fill>
    <fill>
      <patternFill patternType="solid">
        <fgColor rgb="FFAF2730"/>
      </patternFill>
    </fill>
    <fill>
      <patternFill patternType="solid">
        <fgColor rgb="FFF7D217"/>
      </patternFill>
    </fill>
    <fill>
      <patternFill patternType="solid">
        <fgColor rgb="FF00B141"/>
      </patternFill>
    </fill>
    <fill>
      <patternFill patternType="solid">
        <fgColor rgb="FF00478E"/>
      </patternFill>
    </fill>
    <fill>
      <patternFill patternType="solid">
        <fgColor rgb="FFF78E1E"/>
      </patternFill>
    </fill>
    <fill>
      <patternFill patternType="solid">
        <fgColor rgb="FF661D75"/>
      </patternFill>
    </fill>
    <fill>
      <patternFill patternType="solid">
        <fgColor rgb="FFE4007D"/>
      </patternFill>
    </fill>
    <fill>
      <patternFill patternType="solid">
        <fgColor rgb="FFF7D117"/>
        <bgColor indexed="64"/>
      </patternFill>
    </fill>
    <fill>
      <patternFill patternType="solid">
        <fgColor rgb="FF7130A0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2" fillId="0" borderId="0"/>
    <xf numFmtId="0" fontId="14" fillId="0" borderId="0"/>
    <xf numFmtId="0" fontId="14" fillId="0" borderId="0"/>
    <xf numFmtId="9" fontId="2" fillId="0" borderId="0" applyFont="0" applyFill="0" applyBorder="0" applyAlignment="0" applyProtection="0"/>
  </cellStyleXfs>
  <cellXfs count="85">
    <xf numFmtId="0" fontId="0" fillId="0" borderId="0" xfId="0"/>
    <xf numFmtId="0" fontId="5" fillId="0" borderId="0" xfId="0" applyFont="1"/>
    <xf numFmtId="0" fontId="8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5" fontId="8" fillId="0" borderId="0" xfId="0" applyNumberFormat="1" applyFont="1" applyAlignment="1">
      <alignment vertical="center"/>
    </xf>
    <xf numFmtId="0" fontId="4" fillId="4" borderId="2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1" fillId="5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11" borderId="1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1" fillId="0" borderId="0" xfId="0" applyFont="1"/>
    <xf numFmtId="167" fontId="5" fillId="1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3" fontId="10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center" vertical="center"/>
    </xf>
    <xf numFmtId="0" fontId="12" fillId="21" borderId="1" xfId="4" applyFont="1" applyFill="1" applyBorder="1" applyAlignment="1">
      <alignment horizontal="center" vertical="center"/>
    </xf>
    <xf numFmtId="0" fontId="16" fillId="22" borderId="1" xfId="4" applyFont="1" applyFill="1" applyBorder="1" applyAlignment="1">
      <alignment horizontal="center" vertical="center"/>
    </xf>
    <xf numFmtId="0" fontId="15" fillId="23" borderId="1" xfId="0" applyFont="1" applyFill="1" applyBorder="1" applyAlignment="1">
      <alignment horizontal="center" vertical="center" wrapText="1"/>
    </xf>
    <xf numFmtId="0" fontId="12" fillId="24" borderId="1" xfId="4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166" fontId="11" fillId="0" borderId="1" xfId="5" applyNumberFormat="1" applyFont="1" applyBorder="1" applyAlignment="1">
      <alignment vertical="center"/>
    </xf>
    <xf numFmtId="0" fontId="4" fillId="7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14" borderId="1" xfId="0" applyFill="1" applyBorder="1"/>
    <xf numFmtId="0" fontId="10" fillId="15" borderId="1" xfId="0" applyFont="1" applyFill="1" applyBorder="1" applyAlignment="1">
      <alignment horizontal="center" vertical="center"/>
    </xf>
    <xf numFmtId="0" fontId="12" fillId="12" borderId="1" xfId="0" applyFont="1" applyFill="1" applyBorder="1" applyAlignment="1">
      <alignment horizontal="center" vertical="center"/>
    </xf>
    <xf numFmtId="0" fontId="13" fillId="12" borderId="1" xfId="0" applyFont="1" applyFill="1" applyBorder="1" applyAlignment="1">
      <alignment horizontal="center" vertical="center"/>
    </xf>
    <xf numFmtId="0" fontId="12" fillId="16" borderId="1" xfId="0" applyFont="1" applyFill="1" applyBorder="1" applyAlignment="1">
      <alignment horizontal="center" vertical="center"/>
    </xf>
    <xf numFmtId="0" fontId="15" fillId="17" borderId="1" xfId="0" applyFont="1" applyFill="1" applyBorder="1" applyAlignment="1">
      <alignment horizontal="center" vertical="center"/>
    </xf>
    <xf numFmtId="0" fontId="12" fillId="18" borderId="1" xfId="0" applyFont="1" applyFill="1" applyBorder="1" applyAlignment="1">
      <alignment horizontal="center" vertical="center"/>
    </xf>
    <xf numFmtId="0" fontId="12" fillId="19" borderId="1" xfId="0" applyFont="1" applyFill="1" applyBorder="1" applyAlignment="1">
      <alignment horizontal="center" vertical="center"/>
    </xf>
    <xf numFmtId="0" fontId="12" fillId="20" borderId="1" xfId="0" applyFont="1" applyFill="1" applyBorder="1" applyAlignment="1">
      <alignment horizontal="center" vertical="center"/>
    </xf>
    <xf numFmtId="0" fontId="12" fillId="21" borderId="1" xfId="0" applyFont="1" applyFill="1" applyBorder="1" applyAlignment="1">
      <alignment horizontal="center" vertical="center"/>
    </xf>
    <xf numFmtId="0" fontId="16" fillId="22" borderId="1" xfId="0" applyFont="1" applyFill="1" applyBorder="1" applyAlignment="1">
      <alignment horizontal="center" vertical="center"/>
    </xf>
    <xf numFmtId="0" fontId="5" fillId="25" borderId="1" xfId="0" applyFont="1" applyFill="1" applyBorder="1" applyAlignment="1">
      <alignment vertical="center" wrapText="1"/>
    </xf>
    <xf numFmtId="3" fontId="5" fillId="25" borderId="1" xfId="0" applyNumberFormat="1" applyFont="1" applyFill="1" applyBorder="1" applyAlignment="1">
      <alignment horizontal="right" vertical="center"/>
    </xf>
    <xf numFmtId="166" fontId="5" fillId="25" borderId="1" xfId="0" applyNumberFormat="1" applyFont="1" applyFill="1" applyBorder="1" applyAlignment="1">
      <alignment horizontal="right" vertical="center"/>
    </xf>
    <xf numFmtId="0" fontId="4" fillId="4" borderId="2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9" fontId="7" fillId="3" borderId="4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5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</cellXfs>
  <cellStyles count="6">
    <cellStyle name="Normal" xfId="0" builtinId="0"/>
    <cellStyle name="Normal 2" xfId="3" xr:uid="{FDFD3B1E-9E1E-46DC-BB1C-659835B2560F}"/>
    <cellStyle name="Normal 2 2" xfId="4" xr:uid="{CC97392D-46DA-4828-A4C0-D8F79D90EF82}"/>
    <cellStyle name="Normal 2 2 2 2" xfId="1" xr:uid="{00000000-0005-0000-0000-000001000000}"/>
    <cellStyle name="Normal 4 3 3 2" xfId="2" xr:uid="{00000000-0005-0000-0000-000002000000}"/>
    <cellStyle name="Porcentaje" xfId="5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1" defaultTableStyle="TableStyleMedium2" defaultPivotStyle="PivotStyleLight16">
    <tableStyle name="Invisible" pivot="0" table="0" count="0" xr9:uid="{A3524542-A9C1-4379-ACD2-5FEEAAA418D4}"/>
  </tableStyles>
  <colors>
    <mruColors>
      <color rgb="FFD500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zoomScale="60" zoomScaleNormal="60" zoomScaleSheetLayoutView="130" workbookViewId="0">
      <selection activeCell="I23" sqref="I23"/>
    </sheetView>
  </sheetViews>
  <sheetFormatPr baseColWidth="10" defaultColWidth="11.54296875" defaultRowHeight="14" x14ac:dyDescent="0.3"/>
  <cols>
    <col min="1" max="1" width="3.08984375" style="31" customWidth="1"/>
    <col min="2" max="2" width="15.36328125" style="29" customWidth="1"/>
    <col min="3" max="3" width="21.08984375" style="29" customWidth="1"/>
    <col min="4" max="7" width="23.6328125" style="29" customWidth="1"/>
    <col min="8" max="8" width="14.453125" style="29" bestFit="1" customWidth="1"/>
    <col min="9" max="9" width="52.90625" style="29" bestFit="1" customWidth="1"/>
    <col min="10" max="10" width="15.54296875" style="29" customWidth="1"/>
    <col min="11" max="11" width="22.08984375" style="29" customWidth="1"/>
    <col min="12" max="16384" width="11.54296875" style="29"/>
  </cols>
  <sheetData>
    <row r="1" spans="2:12" ht="20" customHeight="1" x14ac:dyDescent="0.3"/>
    <row r="2" spans="2:12" ht="20" customHeight="1" x14ac:dyDescent="0.3">
      <c r="B2" s="6" t="s">
        <v>0</v>
      </c>
      <c r="C2" s="25" t="s">
        <v>50</v>
      </c>
      <c r="D2" s="32"/>
      <c r="E2" s="77"/>
      <c r="F2" s="77"/>
      <c r="G2" s="77"/>
      <c r="H2" s="32"/>
      <c r="I2" s="32"/>
      <c r="J2" s="32"/>
      <c r="K2" s="32"/>
      <c r="L2" s="32"/>
    </row>
    <row r="3" spans="2:12" ht="20" customHeight="1" x14ac:dyDescent="0.3">
      <c r="B3" s="32"/>
      <c r="C3" s="32"/>
      <c r="D3" s="32"/>
      <c r="E3" s="32"/>
      <c r="F3" s="32"/>
      <c r="G3" s="32"/>
      <c r="L3" s="32"/>
    </row>
    <row r="4" spans="2:12" ht="33.65" customHeight="1" x14ac:dyDescent="0.3">
      <c r="B4" s="78" t="s">
        <v>32</v>
      </c>
      <c r="C4" s="79"/>
      <c r="D4" s="78" t="s">
        <v>71</v>
      </c>
      <c r="E4" s="78"/>
      <c r="F4" s="78"/>
      <c r="G4" s="78"/>
      <c r="I4" s="73" t="s">
        <v>38</v>
      </c>
      <c r="J4" s="74"/>
      <c r="K4" s="75"/>
      <c r="L4" s="32"/>
    </row>
    <row r="5" spans="2:12" ht="33.65" customHeight="1" x14ac:dyDescent="0.3">
      <c r="B5" s="78"/>
      <c r="C5" s="79"/>
      <c r="D5" s="10" t="s">
        <v>30</v>
      </c>
      <c r="E5" s="10" t="s">
        <v>1</v>
      </c>
      <c r="F5" s="10" t="s">
        <v>2</v>
      </c>
      <c r="G5" s="10" t="s">
        <v>3</v>
      </c>
      <c r="I5" s="26">
        <v>0.3</v>
      </c>
      <c r="J5" s="27">
        <f>G6*0.3</f>
        <v>810</v>
      </c>
      <c r="K5" s="25">
        <f>J5/G8</f>
        <v>90</v>
      </c>
      <c r="L5" s="32"/>
    </row>
    <row r="6" spans="2:12" ht="20" customHeight="1" x14ac:dyDescent="0.3">
      <c r="B6" s="79">
        <v>3</v>
      </c>
      <c r="C6" s="79"/>
      <c r="D6" s="33">
        <v>90</v>
      </c>
      <c r="E6" s="33">
        <v>15</v>
      </c>
      <c r="F6" s="33">
        <f>E6*2</f>
        <v>30</v>
      </c>
      <c r="G6" s="33">
        <f>D6*F6</f>
        <v>2700</v>
      </c>
      <c r="I6" s="26">
        <v>0.7</v>
      </c>
      <c r="J6" s="27">
        <f>G6*0.7</f>
        <v>1889.9999999999998</v>
      </c>
      <c r="K6" s="28">
        <f>TRUNC(K5)</f>
        <v>90</v>
      </c>
      <c r="L6" s="32"/>
    </row>
    <row r="7" spans="2:12" ht="20" customHeight="1" x14ac:dyDescent="0.3">
      <c r="B7" s="32"/>
      <c r="C7" s="32"/>
      <c r="D7" s="32"/>
      <c r="E7" s="32"/>
      <c r="F7" s="32"/>
      <c r="G7" s="32"/>
      <c r="J7" s="27">
        <f>SUM(J5:J6)</f>
        <v>2700</v>
      </c>
      <c r="K7" s="28">
        <f>K6*G8</f>
        <v>810</v>
      </c>
      <c r="L7" s="32"/>
    </row>
    <row r="8" spans="2:12" ht="20" customHeight="1" x14ac:dyDescent="0.3">
      <c r="B8" s="80" t="s">
        <v>4</v>
      </c>
      <c r="C8" s="81"/>
      <c r="D8" s="25">
        <v>3</v>
      </c>
      <c r="E8" s="32"/>
      <c r="F8" s="25" t="s">
        <v>37</v>
      </c>
      <c r="G8" s="22">
        <v>9</v>
      </c>
      <c r="J8" s="25" t="b">
        <f>G6=J7</f>
        <v>1</v>
      </c>
      <c r="K8" s="25" t="s">
        <v>39</v>
      </c>
      <c r="L8" s="32"/>
    </row>
    <row r="9" spans="2:12" ht="20" customHeight="1" x14ac:dyDescent="0.3">
      <c r="B9" s="32"/>
      <c r="C9" s="32"/>
      <c r="D9" s="32"/>
      <c r="E9" s="32"/>
      <c r="F9" s="32"/>
      <c r="G9" s="32"/>
      <c r="J9" s="25" t="b">
        <f>K7='Cálculo 70-30 (15 min)'!B14</f>
        <v>1</v>
      </c>
      <c r="K9" s="30">
        <f>J5-K7</f>
        <v>0</v>
      </c>
      <c r="L9" s="32"/>
    </row>
    <row r="10" spans="2:12" ht="50" customHeight="1" x14ac:dyDescent="0.3">
      <c r="B10" s="32"/>
      <c r="C10" s="32"/>
      <c r="D10" s="32"/>
      <c r="E10" s="32"/>
      <c r="F10" s="32"/>
      <c r="G10" s="32"/>
      <c r="I10" s="76" t="s">
        <v>75</v>
      </c>
      <c r="J10" s="76"/>
      <c r="K10" s="76"/>
      <c r="L10" s="32"/>
    </row>
    <row r="11" spans="2:12" ht="44.4" customHeight="1" x14ac:dyDescent="0.3">
      <c r="B11" s="11" t="s">
        <v>5</v>
      </c>
      <c r="C11" s="10" t="s">
        <v>6</v>
      </c>
      <c r="D11" s="10" t="s">
        <v>7</v>
      </c>
      <c r="E11" s="10" t="s">
        <v>47</v>
      </c>
      <c r="F11" s="32"/>
      <c r="G11" s="32"/>
      <c r="I11" s="34" t="s">
        <v>33</v>
      </c>
      <c r="J11" s="34" t="s">
        <v>34</v>
      </c>
      <c r="K11" s="34" t="s">
        <v>35</v>
      </c>
      <c r="L11" s="32"/>
    </row>
    <row r="12" spans="2:12" ht="26" customHeight="1" x14ac:dyDescent="0.3">
      <c r="B12" s="47" t="s">
        <v>29</v>
      </c>
      <c r="C12" s="37">
        <f t="shared" ref="C12:C17" si="0">K12</f>
        <v>4.3291636376798914</v>
      </c>
      <c r="D12" s="12">
        <f t="shared" ref="D12:D17" si="1">C12</f>
        <v>4.3291636376798914</v>
      </c>
      <c r="E12" s="25">
        <f>'Cálculo 70-30 (15 min)'!H4</f>
        <v>171</v>
      </c>
      <c r="F12" s="32"/>
      <c r="G12" s="32"/>
      <c r="I12" s="35" t="s">
        <v>8</v>
      </c>
      <c r="J12" s="36">
        <v>57408</v>
      </c>
      <c r="K12" s="49">
        <f>J12*100/$J$19</f>
        <v>4.3291636376798914</v>
      </c>
      <c r="L12" s="32"/>
    </row>
    <row r="13" spans="2:12" ht="20" customHeight="1" x14ac:dyDescent="0.3">
      <c r="B13" s="47" t="s">
        <v>10</v>
      </c>
      <c r="C13" s="37">
        <f t="shared" si="0"/>
        <v>17.984640397684597</v>
      </c>
      <c r="D13" s="12">
        <f t="shared" si="1"/>
        <v>17.984640397684597</v>
      </c>
      <c r="E13" s="25">
        <f>'Cálculo 70-30 (15 min)'!H5</f>
        <v>429</v>
      </c>
      <c r="F13" s="32"/>
      <c r="G13" s="32"/>
      <c r="I13" s="35" t="s">
        <v>10</v>
      </c>
      <c r="J13" s="36">
        <v>238490</v>
      </c>
      <c r="K13" s="49">
        <f t="shared" ref="K13:K18" si="2">J13*100/$J$19</f>
        <v>17.984640397684597</v>
      </c>
      <c r="L13" s="32"/>
    </row>
    <row r="14" spans="2:12" ht="20" customHeight="1" x14ac:dyDescent="0.3">
      <c r="B14" s="47" t="s">
        <v>12</v>
      </c>
      <c r="C14" s="37">
        <f t="shared" si="0"/>
        <v>7.3349491281042711</v>
      </c>
      <c r="D14" s="12">
        <f t="shared" si="1"/>
        <v>7.3349491281042711</v>
      </c>
      <c r="E14" s="25">
        <f>'Cálculo 70-30 (15 min)'!H6</f>
        <v>228</v>
      </c>
      <c r="F14" s="32"/>
      <c r="G14" s="32"/>
      <c r="I14" s="35" t="s">
        <v>12</v>
      </c>
      <c r="J14" s="36">
        <v>97267</v>
      </c>
      <c r="K14" s="49">
        <f t="shared" si="2"/>
        <v>7.3349491281042711</v>
      </c>
      <c r="L14" s="32"/>
    </row>
    <row r="15" spans="2:12" ht="20" customHeight="1" x14ac:dyDescent="0.3">
      <c r="B15" s="47" t="s">
        <v>11</v>
      </c>
      <c r="C15" s="37">
        <f t="shared" si="0"/>
        <v>9.9167770173051917</v>
      </c>
      <c r="D15" s="12">
        <f t="shared" si="1"/>
        <v>9.9167770173051917</v>
      </c>
      <c r="E15" s="25">
        <f>'Cálculo 70-30 (15 min)'!H7</f>
        <v>277</v>
      </c>
      <c r="F15" s="32"/>
      <c r="G15" s="32"/>
      <c r="I15" s="35" t="s">
        <v>11</v>
      </c>
      <c r="J15" s="36">
        <v>131504</v>
      </c>
      <c r="K15" s="49">
        <f t="shared" si="2"/>
        <v>9.9167770173051917</v>
      </c>
      <c r="L15" s="32"/>
    </row>
    <row r="16" spans="2:12" ht="20" customHeight="1" x14ac:dyDescent="0.3">
      <c r="B16" s="47" t="s">
        <v>9</v>
      </c>
      <c r="C16" s="37">
        <f t="shared" si="0"/>
        <v>8.4468763479619575</v>
      </c>
      <c r="D16" s="12">
        <f t="shared" si="1"/>
        <v>8.4468763479619575</v>
      </c>
      <c r="E16" s="25">
        <f>'Cálculo 70-30 (15 min)'!H8</f>
        <v>249</v>
      </c>
      <c r="F16" s="32"/>
      <c r="G16" s="32"/>
      <c r="I16" s="35" t="s">
        <v>9</v>
      </c>
      <c r="J16" s="36">
        <v>112012</v>
      </c>
      <c r="K16" s="49">
        <f t="shared" si="2"/>
        <v>8.4468763479619575</v>
      </c>
      <c r="L16" s="32"/>
    </row>
    <row r="17" spans="2:12" ht="20" customHeight="1" x14ac:dyDescent="0.3">
      <c r="B17" s="47" t="s">
        <v>13</v>
      </c>
      <c r="C17" s="37">
        <f t="shared" si="0"/>
        <v>42.798753615931517</v>
      </c>
      <c r="D17" s="12">
        <f t="shared" si="1"/>
        <v>42.798753615931517</v>
      </c>
      <c r="E17" s="25">
        <f>'Cálculo 70-30 (15 min)'!H9</f>
        <v>898</v>
      </c>
      <c r="F17" s="32"/>
      <c r="G17" s="32"/>
      <c r="I17" s="35" t="s">
        <v>13</v>
      </c>
      <c r="J17" s="36">
        <v>567544</v>
      </c>
      <c r="K17" s="49">
        <f t="shared" si="2"/>
        <v>42.798753615931517</v>
      </c>
      <c r="L17" s="32"/>
    </row>
    <row r="18" spans="2:12" ht="20" customHeight="1" x14ac:dyDescent="0.3">
      <c r="B18" s="47" t="s">
        <v>46</v>
      </c>
      <c r="C18" s="37">
        <f>K18</f>
        <v>9.1888398553325761</v>
      </c>
      <c r="D18" s="12">
        <f>C18</f>
        <v>9.1888398553325761</v>
      </c>
      <c r="E18" s="25">
        <f>'Cálculo 70-30 (15 min)'!H10</f>
        <v>263</v>
      </c>
      <c r="F18" s="32"/>
      <c r="G18" s="32"/>
      <c r="I18" s="35" t="s">
        <v>46</v>
      </c>
      <c r="J18" s="36">
        <v>121851</v>
      </c>
      <c r="K18" s="49">
        <f t="shared" si="2"/>
        <v>9.1888398553325761</v>
      </c>
      <c r="L18" s="32"/>
    </row>
    <row r="19" spans="2:12" ht="20" customHeight="1" x14ac:dyDescent="0.3">
      <c r="B19" s="48" t="s">
        <v>48</v>
      </c>
      <c r="C19" s="37">
        <f>K20</f>
        <v>0</v>
      </c>
      <c r="D19" s="12">
        <f>L20</f>
        <v>0</v>
      </c>
      <c r="E19" s="25">
        <f>'Cálculo 70-30 (15 min)'!H11</f>
        <v>90</v>
      </c>
      <c r="F19" s="32"/>
      <c r="G19" s="32"/>
      <c r="I19" s="64" t="s">
        <v>76</v>
      </c>
      <c r="J19" s="65">
        <f>SUM(J12:J18)</f>
        <v>1326076</v>
      </c>
      <c r="K19" s="66">
        <f>SUM(K12:K18)</f>
        <v>100</v>
      </c>
      <c r="L19" s="32"/>
    </row>
    <row r="20" spans="2:12" ht="20" customHeight="1" x14ac:dyDescent="0.3">
      <c r="B20" s="48" t="s">
        <v>49</v>
      </c>
      <c r="C20" s="37">
        <f>K20</f>
        <v>0</v>
      </c>
      <c r="D20" s="12">
        <f>L20</f>
        <v>0</v>
      </c>
      <c r="E20" s="25">
        <f>'Cálculo 70-30 (15 min)'!H12</f>
        <v>90</v>
      </c>
      <c r="F20" s="32"/>
      <c r="G20" s="32"/>
      <c r="L20" s="32"/>
    </row>
    <row r="21" spans="2:12" ht="20" customHeight="1" x14ac:dyDescent="0.3">
      <c r="B21" s="6" t="s">
        <v>14</v>
      </c>
      <c r="C21" s="7">
        <f>SUM(C12:C20)</f>
        <v>100</v>
      </c>
      <c r="D21" s="7">
        <f>SUM(D12:D20)</f>
        <v>100</v>
      </c>
      <c r="E21" s="11">
        <f>SUM(E12:E20)</f>
        <v>2695</v>
      </c>
      <c r="F21" s="32"/>
      <c r="G21" s="13"/>
      <c r="L21" s="32"/>
    </row>
    <row r="22" spans="2:12" ht="20" customHeight="1" x14ac:dyDescent="0.3">
      <c r="G22" s="13"/>
      <c r="H22" s="32"/>
      <c r="I22" s="32"/>
      <c r="J22" s="32"/>
      <c r="K22" s="32"/>
      <c r="L22" s="32"/>
    </row>
    <row r="23" spans="2:12" ht="20" customHeight="1" x14ac:dyDescent="0.3">
      <c r="B23" s="67" t="s">
        <v>15</v>
      </c>
      <c r="C23" s="72"/>
      <c r="D23" s="68"/>
      <c r="E23" s="9">
        <f>G6-E21</f>
        <v>5</v>
      </c>
    </row>
    <row r="24" spans="2:12" ht="20" customHeight="1" x14ac:dyDescent="0.3"/>
  </sheetData>
  <dataConsolidate/>
  <mergeCells count="8">
    <mergeCell ref="B23:D23"/>
    <mergeCell ref="I4:K4"/>
    <mergeCell ref="I10:K10"/>
    <mergeCell ref="E2:G2"/>
    <mergeCell ref="B4:C5"/>
    <mergeCell ref="D4:G4"/>
    <mergeCell ref="B6:C6"/>
    <mergeCell ref="B8:C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tabSelected="1" zoomScale="60" zoomScaleNormal="60" zoomScaleSheetLayoutView="90" workbookViewId="0">
      <selection activeCell="A2" sqref="A2:A3"/>
    </sheetView>
  </sheetViews>
  <sheetFormatPr baseColWidth="10" defaultColWidth="11.453125" defaultRowHeight="14" x14ac:dyDescent="0.35"/>
  <cols>
    <col min="1" max="1" width="35.6328125" style="2" customWidth="1"/>
    <col min="2" max="8" width="25.6328125" style="2" customWidth="1"/>
    <col min="9" max="9" width="8.36328125" style="2" customWidth="1"/>
    <col min="10" max="10" width="8.6328125" style="2" customWidth="1"/>
    <col min="11" max="16384" width="11.453125" style="2"/>
  </cols>
  <sheetData>
    <row r="1" spans="1:10" ht="40" customHeight="1" x14ac:dyDescent="0.35">
      <c r="A1" s="69" t="str">
        <f>CONCATENATE("CÁLCULO DE DISTRIBUCIÓN DE LOS MENSAJES DE CAMPAÑA PARA EL ",'Premisas PE (15 min)'!D4," ",)</f>
        <v xml:space="preserve">CÁLCULO DE DISTRIBUCIÓN DE LOS MENSAJES DE CAMPAÑA PARA EL PROCESO ELECTORAL LOCAL 2026-2027 </v>
      </c>
      <c r="B1" s="69"/>
      <c r="C1" s="69"/>
      <c r="D1" s="69"/>
      <c r="E1" s="69"/>
      <c r="F1" s="69"/>
      <c r="G1" s="69"/>
      <c r="H1" s="69"/>
    </row>
    <row r="2" spans="1:10" ht="40" customHeight="1" x14ac:dyDescent="0.35">
      <c r="A2" s="71" t="s">
        <v>40</v>
      </c>
      <c r="B2" s="70" t="str">
        <f>CONCATENATE("DURACIÓN: ",'Premisas PE (15 min)'!D6," DÍAS
TOTAL DE PROMOCIONALES DE 30 SEGUNDOS EN CADA ESTACIÓN DE RADIO O CANAL DE TELEVISIÓN:  ", ('Premisas PE (15 min)'!G6), " PROMOCIONALES")</f>
        <v>DURACIÓN: 90 DÍAS
TOTAL DE PROMOCIONALES DE 30 SEGUNDOS EN CADA ESTACIÓN DE RADIO O CANAL DE TELEVISIÓN:  2700 PROMOCIONALES</v>
      </c>
      <c r="C2" s="70"/>
      <c r="D2" s="70"/>
      <c r="E2" s="70"/>
      <c r="F2" s="70"/>
      <c r="G2" s="71" t="s">
        <v>43</v>
      </c>
      <c r="H2" s="71" t="s">
        <v>73</v>
      </c>
    </row>
    <row r="3" spans="1:10" ht="100" customHeight="1" x14ac:dyDescent="0.35">
      <c r="A3" s="69"/>
      <c r="B3" s="3" t="str">
        <f>CONCATENATE(('Premisas PE (15 min)'!G6)*0.3," promocionales (30%) se distribuyen de manera igualitaria entre el número de partidos contendientes
(A)")</f>
        <v>810 promocionales (30%) se distribuyen de manera igualitaria entre el número de partidos contendientes
(A)</v>
      </c>
      <c r="C3" s="3" t="s">
        <v>16</v>
      </c>
      <c r="D3" s="3" t="s">
        <v>74</v>
      </c>
      <c r="E3" s="3" t="str">
        <f>CONCATENATE(('Premisas PE (15 min)'!G6)*0.7," promocionales 
(70% Distribución Proporcional)
% Fuerza Electoral de los partidos políticos
(C) ")</f>
        <v xml:space="preserve">1890 promocionales 
(70% Distribución Proporcional)
% Fuerza Electoral de los partidos políticos
(C) </v>
      </c>
      <c r="F3" s="3" t="s">
        <v>17</v>
      </c>
      <c r="G3" s="69"/>
      <c r="H3" s="69"/>
    </row>
    <row r="4" spans="1:10" ht="40" customHeight="1" x14ac:dyDescent="0.35">
      <c r="A4" s="51" t="s">
        <v>18</v>
      </c>
      <c r="B4" s="4">
        <f>TRUNC(TRUNC(('Premisas PE (15 min)'!$G$6)*0.3)/COUNTA($A$4:$A$12))</f>
        <v>90</v>
      </c>
      <c r="C4" s="5">
        <f>TRUNC(('Premisas PE (15 min)'!$G$6)*0.3)/COUNTA($A$4:$A$12) - TRUNC(TRUNC(('Premisas PE (15 min)'!$G$6)*0.3)/COUNTA($A$4:$A$12))</f>
        <v>0</v>
      </c>
      <c r="D4" s="5">
        <f>'Premisas PE (15 min)'!D12</f>
        <v>4.3291636376798914</v>
      </c>
      <c r="E4" s="4">
        <f>TRUNC((D4*TRUNC(('Premisas PE (15 min)'!$G$6)*0.7))/100,0)</f>
        <v>81</v>
      </c>
      <c r="F4" s="5">
        <f>(((D4*TRUNC(('Premisas PE (15 min)'!$G$6)*0.7))/100) - TRUNC((D4*TRUNC(('Premisas PE (15 min)'!$G$6)*0.7))/100))</f>
        <v>0.82119275214994047</v>
      </c>
      <c r="G4" s="4">
        <f>SUM(B4,E4)</f>
        <v>171</v>
      </c>
      <c r="H4" s="4">
        <f>G4</f>
        <v>171</v>
      </c>
    </row>
    <row r="5" spans="1:10" ht="40" customHeight="1" x14ac:dyDescent="0.35">
      <c r="A5" s="51" t="s">
        <v>19</v>
      </c>
      <c r="B5" s="4">
        <f>TRUNC(TRUNC(('Premisas PE (15 min)'!$G$6)*0.3)/COUNTA($A$4:$A$12))</f>
        <v>90</v>
      </c>
      <c r="C5" s="5">
        <f>TRUNC(('Premisas PE (15 min)'!$G$6)*0.3)/COUNTA($A$4:$A$12) - TRUNC(TRUNC(('Premisas PE (15 min)'!$G$6)*0.3)/COUNTA($A$4:$A$12))</f>
        <v>0</v>
      </c>
      <c r="D5" s="5">
        <f>'Premisas PE (15 min)'!D13</f>
        <v>17.984640397684597</v>
      </c>
      <c r="E5" s="4">
        <f>TRUNC((D5*TRUNC(('Premisas PE (15 min)'!$G$6)*0.7))/100,0)</f>
        <v>339</v>
      </c>
      <c r="F5" s="5">
        <f>(((D5*TRUNC(('Premisas PE (15 min)'!$G$6)*0.7))/100) - TRUNC((D5*TRUNC(('Premisas PE (15 min)'!$G$6)*0.7))/100))</f>
        <v>0.90970351623889201</v>
      </c>
      <c r="G5" s="4">
        <f t="shared" ref="G5:G12" si="0">SUM(B5,E5)</f>
        <v>429</v>
      </c>
      <c r="H5" s="4">
        <f t="shared" ref="H5:H12" si="1">G5</f>
        <v>429</v>
      </c>
    </row>
    <row r="6" spans="1:10" ht="40" customHeight="1" x14ac:dyDescent="0.35">
      <c r="A6" s="51" t="s">
        <v>21</v>
      </c>
      <c r="B6" s="4">
        <f>TRUNC(TRUNC(('Premisas PE (15 min)'!$G$6)*0.3)/COUNTA($A$4:$A$12))</f>
        <v>90</v>
      </c>
      <c r="C6" s="5">
        <f>TRUNC(('Premisas PE (15 min)'!$G$6)*0.3)/COUNTA($A$4:$A$12) - TRUNC(TRUNC(('Premisas PE (15 min)'!$G$6)*0.3)/COUNTA($A$4:$A$12))</f>
        <v>0</v>
      </c>
      <c r="D6" s="5">
        <f>'Premisas PE (15 min)'!D14</f>
        <v>7.3349491281042711</v>
      </c>
      <c r="E6" s="4">
        <f>TRUNC((D6*TRUNC(('Premisas PE (15 min)'!$G$6)*0.7))/100,0)</f>
        <v>138</v>
      </c>
      <c r="F6" s="5">
        <f>(((D6*TRUNC(('Premisas PE (15 min)'!$G$6)*0.7))/100) - TRUNC((D6*TRUNC(('Premisas PE (15 min)'!$G$6)*0.7))/100))</f>
        <v>0.63053852117073461</v>
      </c>
      <c r="G6" s="4">
        <f t="shared" si="0"/>
        <v>228</v>
      </c>
      <c r="H6" s="4">
        <f t="shared" si="1"/>
        <v>228</v>
      </c>
    </row>
    <row r="7" spans="1:10" ht="40" customHeight="1" x14ac:dyDescent="0.35">
      <c r="A7" s="51" t="s">
        <v>20</v>
      </c>
      <c r="B7" s="4">
        <f>TRUNC(TRUNC(('Premisas PE (15 min)'!$G$6)*0.3)/COUNTA($A$4:$A$12))</f>
        <v>90</v>
      </c>
      <c r="C7" s="5">
        <f>TRUNC(('Premisas PE (15 min)'!$G$6)*0.3)/COUNTA($A$4:$A$12) - TRUNC(TRUNC(('Premisas PE (15 min)'!$G$6)*0.3)/COUNTA($A$4:$A$12))</f>
        <v>0</v>
      </c>
      <c r="D7" s="5">
        <f>'Premisas PE (15 min)'!D15</f>
        <v>9.9167770173051917</v>
      </c>
      <c r="E7" s="4">
        <f>TRUNC((D7*TRUNC(('Premisas PE (15 min)'!$G$6)*0.7))/100,0)</f>
        <v>187</v>
      </c>
      <c r="F7" s="5">
        <f>(((D7*TRUNC(('Premisas PE (15 min)'!$G$6)*0.7))/100) - TRUNC((D7*TRUNC(('Premisas PE (15 min)'!$G$6)*0.7))/100))</f>
        <v>0.42708562706812359</v>
      </c>
      <c r="G7" s="4">
        <f t="shared" si="0"/>
        <v>277</v>
      </c>
      <c r="H7" s="4">
        <f t="shared" si="1"/>
        <v>277</v>
      </c>
    </row>
    <row r="8" spans="1:10" ht="40" customHeight="1" x14ac:dyDescent="0.35">
      <c r="A8" s="51" t="s">
        <v>22</v>
      </c>
      <c r="B8" s="4">
        <f>TRUNC(TRUNC(('Premisas PE (15 min)'!$G$6)*0.3)/COUNTA($A$4:$A$12))</f>
        <v>90</v>
      </c>
      <c r="C8" s="5">
        <f>TRUNC(('Premisas PE (15 min)'!$G$6)*0.3)/COUNTA($A$4:$A$12) - TRUNC(TRUNC(('Premisas PE (15 min)'!$G$6)*0.3)/COUNTA($A$4:$A$12))</f>
        <v>0</v>
      </c>
      <c r="D8" s="5">
        <f>'Premisas PE (15 min)'!D16</f>
        <v>8.4468763479619575</v>
      </c>
      <c r="E8" s="4">
        <f>TRUNC((D8*TRUNC(('Premisas PE (15 min)'!$G$6)*0.7))/100,0)</f>
        <v>159</v>
      </c>
      <c r="F8" s="5">
        <f>(((D8*TRUNC(('Premisas PE (15 min)'!$G$6)*0.7))/100) - TRUNC((D8*TRUNC(('Premisas PE (15 min)'!$G$6)*0.7))/100))</f>
        <v>0.64596297648100176</v>
      </c>
      <c r="G8" s="4">
        <f t="shared" si="0"/>
        <v>249</v>
      </c>
      <c r="H8" s="4">
        <f t="shared" si="1"/>
        <v>249</v>
      </c>
    </row>
    <row r="9" spans="1:10" ht="40" customHeight="1" x14ac:dyDescent="0.35">
      <c r="A9" s="51" t="s">
        <v>41</v>
      </c>
      <c r="B9" s="4">
        <f>TRUNC(TRUNC(('Premisas PE (15 min)'!$G$6)*0.3)/COUNTA($A$4:$A$12))</f>
        <v>90</v>
      </c>
      <c r="C9" s="5">
        <f>TRUNC(('Premisas PE (15 min)'!$G$6)*0.3)/COUNTA($A$4:$A$12) - TRUNC(TRUNC(('Premisas PE (15 min)'!$G$6)*0.3)/COUNTA($A$4:$A$12))</f>
        <v>0</v>
      </c>
      <c r="D9" s="5">
        <f>'Premisas PE (15 min)'!D17</f>
        <v>42.798753615931517</v>
      </c>
      <c r="E9" s="4">
        <f>TRUNC((D9*TRUNC(('Premisas PE (15 min)'!$G$6)*0.7))/100,0)</f>
        <v>808</v>
      </c>
      <c r="F9" s="5">
        <f>(((D9*TRUNC(('Premisas PE (15 min)'!$G$6)*0.7))/100) - TRUNC((D9*TRUNC(('Premisas PE (15 min)'!$G$6)*0.7))/100))</f>
        <v>0.8964433411056234</v>
      </c>
      <c r="G9" s="4">
        <f t="shared" si="0"/>
        <v>898</v>
      </c>
      <c r="H9" s="4">
        <f t="shared" si="1"/>
        <v>898</v>
      </c>
    </row>
    <row r="10" spans="1:10" ht="40" customHeight="1" x14ac:dyDescent="0.35">
      <c r="A10" s="51" t="s">
        <v>72</v>
      </c>
      <c r="B10" s="4">
        <f>TRUNC(TRUNC(('Premisas PE (15 min)'!$G$6)*0.3)/COUNTA($A$4:$A$12))</f>
        <v>90</v>
      </c>
      <c r="C10" s="5">
        <f>TRUNC(('Premisas PE (15 min)'!$G$6)*0.3)/COUNTA($A$4:$A$12) - TRUNC(TRUNC(('Premisas PE (15 min)'!$G$6)*0.3)/COUNTA($A$4:$A$12))</f>
        <v>0</v>
      </c>
      <c r="D10" s="5">
        <f>'Premisas PE (15 min)'!D18</f>
        <v>9.1888398553325761</v>
      </c>
      <c r="E10" s="4">
        <f>TRUNC((D10*TRUNC(('Premisas PE (15 min)'!$G$6)*0.7))/100,0)</f>
        <v>173</v>
      </c>
      <c r="F10" s="5">
        <f>(((D10*TRUNC(('Premisas PE (15 min)'!$G$6)*0.7))/100) - TRUNC((D10*TRUNC(('Premisas PE (15 min)'!$G$6)*0.7))/100))</f>
        <v>0.66907326578569837</v>
      </c>
      <c r="G10" s="4">
        <f>SUM(B10,E10)</f>
        <v>263</v>
      </c>
      <c r="H10" s="4">
        <f>G10</f>
        <v>263</v>
      </c>
    </row>
    <row r="11" spans="1:10" ht="40" customHeight="1" x14ac:dyDescent="0.35">
      <c r="A11" s="51" t="s">
        <v>44</v>
      </c>
      <c r="B11" s="4">
        <f>TRUNC(TRUNC(('Premisas PE (15 min)'!$G$6)*0.3)/COUNTA($A$4:$A$12))</f>
        <v>90</v>
      </c>
      <c r="C11" s="5">
        <f>TRUNC(('Premisas PE (15 min)'!$G$6)*0.3)/COUNTA($A$4:$A$12) - TRUNC(TRUNC(('Premisas PE (15 min)'!$G$6)*0.3)/COUNTA($A$4:$A$12))</f>
        <v>0</v>
      </c>
      <c r="D11" s="5">
        <f>'Premisas PE (15 min)'!D19</f>
        <v>0</v>
      </c>
      <c r="E11" s="4">
        <f>TRUNC((D11*TRUNC(('Premisas PE (15 min)'!$G$6)*0.7))/100,0)</f>
        <v>0</v>
      </c>
      <c r="F11" s="5">
        <f>(((D11*TRUNC(('Premisas PE (15 min)'!$G$6)*0.7))/100) - TRUNC((D11*TRUNC(('Premisas PE (15 min)'!$G$6)*0.7))/100))</f>
        <v>0</v>
      </c>
      <c r="G11" s="4">
        <f t="shared" si="0"/>
        <v>90</v>
      </c>
      <c r="H11" s="4">
        <f t="shared" si="1"/>
        <v>90</v>
      </c>
    </row>
    <row r="12" spans="1:10" ht="40" customHeight="1" x14ac:dyDescent="0.35">
      <c r="A12" s="51" t="s">
        <v>45</v>
      </c>
      <c r="B12" s="4">
        <f>TRUNC(TRUNC(('Premisas PE (15 min)'!$G$6)*0.3)/COUNTA($A$4:$A$12))</f>
        <v>90</v>
      </c>
      <c r="C12" s="5">
        <f>TRUNC(('Premisas PE (15 min)'!$G$6)*0.3)/COUNTA($A$4:$A$12) - TRUNC(TRUNC(('Premisas PE (15 min)'!$G$6)*0.3)/COUNTA($A$4:$A$12))</f>
        <v>0</v>
      </c>
      <c r="D12" s="5">
        <f>'Premisas PE (15 min)'!D20</f>
        <v>0</v>
      </c>
      <c r="E12" s="4">
        <f>TRUNC((D12*TRUNC(('Premisas PE (15 min)'!$G$6)*0.7))/100,0)</f>
        <v>0</v>
      </c>
      <c r="F12" s="5">
        <f>(((D12*TRUNC(('Premisas PE (15 min)'!$G$6)*0.7))/100) - TRUNC((D12*TRUNC(('Premisas PE (15 min)'!$G$6)*0.7))/100))</f>
        <v>0</v>
      </c>
      <c r="G12" s="4">
        <f t="shared" si="0"/>
        <v>90</v>
      </c>
      <c r="H12" s="4">
        <f t="shared" si="1"/>
        <v>90</v>
      </c>
    </row>
    <row r="13" spans="1:10" ht="40" customHeight="1" x14ac:dyDescent="0.35">
      <c r="A13" s="52" t="s">
        <v>42</v>
      </c>
      <c r="B13" s="53"/>
      <c r="C13" s="53"/>
      <c r="D13" s="53"/>
      <c r="E13" s="53"/>
      <c r="F13" s="53"/>
      <c r="G13" s="53"/>
      <c r="H13" s="53"/>
    </row>
    <row r="14" spans="1:10" ht="40" customHeight="1" x14ac:dyDescent="0.35">
      <c r="A14" s="6" t="s">
        <v>14</v>
      </c>
      <c r="B14" s="6">
        <f t="shared" ref="B14:H14" si="2">SUM(B4:B13)</f>
        <v>810</v>
      </c>
      <c r="C14" s="7">
        <f t="shared" si="2"/>
        <v>0</v>
      </c>
      <c r="D14" s="7">
        <f t="shared" si="2"/>
        <v>100</v>
      </c>
      <c r="E14" s="6">
        <f t="shared" si="2"/>
        <v>1885</v>
      </c>
      <c r="F14" s="7">
        <f t="shared" si="2"/>
        <v>5.0000000000000142</v>
      </c>
      <c r="G14" s="6">
        <f t="shared" si="2"/>
        <v>2695</v>
      </c>
      <c r="H14" s="6">
        <f t="shared" si="2"/>
        <v>2695</v>
      </c>
    </row>
    <row r="15" spans="1:10" ht="20" customHeight="1" x14ac:dyDescent="0.35">
      <c r="I15" s="8"/>
      <c r="J15" s="8"/>
    </row>
    <row r="16" spans="1:10" ht="20" customHeight="1" x14ac:dyDescent="0.35"/>
    <row r="17" spans="1:3" ht="20" customHeight="1" x14ac:dyDescent="0.35">
      <c r="A17" s="67" t="s">
        <v>15</v>
      </c>
      <c r="B17" s="68"/>
      <c r="C17" s="9">
        <f>'Premisas PE (15 min)'!E23</f>
        <v>5</v>
      </c>
    </row>
    <row r="18" spans="1:3" ht="20" customHeight="1" x14ac:dyDescent="0.35"/>
    <row r="19" spans="1:3" ht="20" customHeight="1" x14ac:dyDescent="0.35"/>
    <row r="20" spans="1:3" ht="20" customHeight="1" x14ac:dyDescent="0.35"/>
  </sheetData>
  <mergeCells count="6">
    <mergeCell ref="A17:B17"/>
    <mergeCell ref="A1:H1"/>
    <mergeCell ref="B2:F2"/>
    <mergeCell ref="G2:G3"/>
    <mergeCell ref="H2:H3"/>
    <mergeCell ref="A2:A3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M53"/>
  <sheetViews>
    <sheetView zoomScale="60" zoomScaleNormal="60" workbookViewId="0"/>
  </sheetViews>
  <sheetFormatPr baseColWidth="10" defaultColWidth="11.54296875" defaultRowHeight="14" x14ac:dyDescent="0.3"/>
  <cols>
    <col min="1" max="1" width="20.6328125" style="29" customWidth="1"/>
    <col min="2" max="61" width="12.6328125" style="29" customWidth="1"/>
    <col min="62" max="92" width="11.54296875" style="29"/>
    <col min="93" max="93" width="15.08984375" style="29" bestFit="1" customWidth="1"/>
    <col min="94" max="16384" width="11.54296875" style="29"/>
  </cols>
  <sheetData>
    <row r="1" spans="1:91" ht="15" customHeight="1" x14ac:dyDescent="0.3">
      <c r="A1" s="24" t="s">
        <v>36</v>
      </c>
    </row>
    <row r="2" spans="1:91" ht="15" customHeight="1" x14ac:dyDescent="0.3">
      <c r="A2" s="1"/>
    </row>
    <row r="3" spans="1:91" ht="15" customHeight="1" x14ac:dyDescent="0.3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</row>
    <row r="4" spans="1:91" ht="15" customHeight="1" x14ac:dyDescent="0.3">
      <c r="A4" s="82" t="s">
        <v>23</v>
      </c>
      <c r="B4" s="54">
        <v>5</v>
      </c>
      <c r="C4" s="54">
        <v>6</v>
      </c>
      <c r="D4" s="54">
        <v>7</v>
      </c>
      <c r="E4" s="54">
        <v>8</v>
      </c>
      <c r="F4" s="54">
        <v>9</v>
      </c>
      <c r="G4" s="54">
        <v>10</v>
      </c>
      <c r="H4" s="54">
        <v>11</v>
      </c>
      <c r="I4" s="54">
        <v>12</v>
      </c>
      <c r="J4" s="54">
        <v>13</v>
      </c>
      <c r="K4" s="54">
        <v>14</v>
      </c>
      <c r="L4" s="54">
        <v>15</v>
      </c>
      <c r="M4" s="54">
        <v>16</v>
      </c>
      <c r="N4" s="54">
        <v>17</v>
      </c>
      <c r="O4" s="54">
        <v>18</v>
      </c>
      <c r="P4" s="54">
        <v>19</v>
      </c>
      <c r="Q4" s="54">
        <v>20</v>
      </c>
      <c r="R4" s="54">
        <v>21</v>
      </c>
      <c r="S4" s="54">
        <v>22</v>
      </c>
      <c r="T4" s="54">
        <v>23</v>
      </c>
      <c r="U4" s="54">
        <v>24</v>
      </c>
      <c r="V4" s="54">
        <v>25</v>
      </c>
      <c r="W4" s="54">
        <v>26</v>
      </c>
      <c r="X4" s="54">
        <v>27</v>
      </c>
      <c r="Y4" s="54">
        <v>28</v>
      </c>
      <c r="Z4" s="54">
        <v>29</v>
      </c>
      <c r="AA4" s="54">
        <v>30</v>
      </c>
      <c r="AB4" s="54">
        <v>31</v>
      </c>
      <c r="AC4" s="54">
        <v>1</v>
      </c>
      <c r="AD4" s="54">
        <v>2</v>
      </c>
      <c r="AE4" s="54">
        <v>3</v>
      </c>
      <c r="AF4" s="54">
        <v>4</v>
      </c>
      <c r="AG4" s="54">
        <v>5</v>
      </c>
      <c r="AH4" s="54">
        <v>6</v>
      </c>
      <c r="AI4" s="54">
        <v>7</v>
      </c>
      <c r="AJ4" s="54">
        <v>8</v>
      </c>
      <c r="AK4" s="54">
        <v>9</v>
      </c>
      <c r="AL4" s="54">
        <v>10</v>
      </c>
      <c r="AM4" s="54">
        <v>11</v>
      </c>
      <c r="AN4" s="54">
        <v>12</v>
      </c>
      <c r="AO4" s="54">
        <v>13</v>
      </c>
      <c r="AP4" s="54">
        <v>14</v>
      </c>
      <c r="AQ4" s="54">
        <v>15</v>
      </c>
      <c r="AR4" s="54">
        <v>16</v>
      </c>
      <c r="AS4" s="54">
        <v>17</v>
      </c>
      <c r="AT4" s="54">
        <v>18</v>
      </c>
      <c r="AU4" s="54">
        <v>19</v>
      </c>
      <c r="AV4" s="54">
        <v>20</v>
      </c>
      <c r="AW4" s="54">
        <v>21</v>
      </c>
      <c r="AX4" s="54">
        <v>22</v>
      </c>
      <c r="AY4" s="54">
        <v>23</v>
      </c>
      <c r="AZ4" s="54">
        <v>24</v>
      </c>
      <c r="BA4" s="54">
        <v>25</v>
      </c>
      <c r="BB4" s="54">
        <v>26</v>
      </c>
      <c r="BC4" s="54">
        <v>27</v>
      </c>
      <c r="BD4" s="54">
        <v>28</v>
      </c>
      <c r="BE4" s="54">
        <v>29</v>
      </c>
      <c r="BF4" s="54">
        <v>30</v>
      </c>
      <c r="BG4" s="54">
        <v>1</v>
      </c>
      <c r="BH4" s="54">
        <v>2</v>
      </c>
      <c r="BI4" s="54">
        <v>3</v>
      </c>
      <c r="BJ4" s="54">
        <v>4</v>
      </c>
      <c r="BK4" s="54">
        <v>5</v>
      </c>
      <c r="BL4" s="54">
        <v>6</v>
      </c>
      <c r="BM4" s="54">
        <v>7</v>
      </c>
      <c r="BN4" s="54">
        <v>8</v>
      </c>
      <c r="BO4" s="54">
        <v>9</v>
      </c>
      <c r="BP4" s="54">
        <v>10</v>
      </c>
      <c r="BQ4" s="54">
        <v>11</v>
      </c>
      <c r="BR4" s="54">
        <v>12</v>
      </c>
      <c r="BS4" s="54">
        <v>13</v>
      </c>
      <c r="BT4" s="54">
        <v>14</v>
      </c>
      <c r="BU4" s="54">
        <v>15</v>
      </c>
      <c r="BV4" s="54">
        <v>16</v>
      </c>
      <c r="BW4" s="54">
        <v>17</v>
      </c>
      <c r="BX4" s="54">
        <v>18</v>
      </c>
      <c r="BY4" s="54">
        <v>19</v>
      </c>
      <c r="BZ4" s="54">
        <v>20</v>
      </c>
      <c r="CA4" s="54">
        <v>21</v>
      </c>
      <c r="CB4" s="54">
        <v>22</v>
      </c>
      <c r="CC4" s="54">
        <v>23</v>
      </c>
      <c r="CD4" s="54">
        <v>24</v>
      </c>
      <c r="CE4" s="54">
        <v>25</v>
      </c>
      <c r="CF4" s="54">
        <v>26</v>
      </c>
      <c r="CG4" s="54">
        <v>27</v>
      </c>
      <c r="CH4" s="54">
        <v>28</v>
      </c>
      <c r="CI4" s="54">
        <v>29</v>
      </c>
      <c r="CJ4" s="54">
        <v>30</v>
      </c>
      <c r="CK4" s="54">
        <v>31</v>
      </c>
      <c r="CL4" s="54">
        <v>1</v>
      </c>
      <c r="CM4" s="54">
        <v>2</v>
      </c>
    </row>
    <row r="5" spans="1:91" ht="15" customHeight="1" x14ac:dyDescent="0.3">
      <c r="A5" s="83"/>
      <c r="B5" s="54" t="s">
        <v>51</v>
      </c>
      <c r="C5" s="54" t="s">
        <v>51</v>
      </c>
      <c r="D5" s="54" t="s">
        <v>51</v>
      </c>
      <c r="E5" s="54" t="s">
        <v>51</v>
      </c>
      <c r="F5" s="54" t="s">
        <v>51</v>
      </c>
      <c r="G5" s="54" t="s">
        <v>51</v>
      </c>
      <c r="H5" s="54" t="s">
        <v>51</v>
      </c>
      <c r="I5" s="54" t="s">
        <v>51</v>
      </c>
      <c r="J5" s="54" t="s">
        <v>51</v>
      </c>
      <c r="K5" s="54" t="s">
        <v>51</v>
      </c>
      <c r="L5" s="54" t="s">
        <v>51</v>
      </c>
      <c r="M5" s="54" t="s">
        <v>51</v>
      </c>
      <c r="N5" s="54" t="s">
        <v>51</v>
      </c>
      <c r="O5" s="54" t="s">
        <v>51</v>
      </c>
      <c r="P5" s="54" t="s">
        <v>51</v>
      </c>
      <c r="Q5" s="54" t="s">
        <v>51</v>
      </c>
      <c r="R5" s="54" t="s">
        <v>51</v>
      </c>
      <c r="S5" s="54" t="s">
        <v>51</v>
      </c>
      <c r="T5" s="54" t="s">
        <v>51</v>
      </c>
      <c r="U5" s="54" t="s">
        <v>51</v>
      </c>
      <c r="V5" s="54" t="s">
        <v>51</v>
      </c>
      <c r="W5" s="54" t="s">
        <v>51</v>
      </c>
      <c r="X5" s="54" t="s">
        <v>51</v>
      </c>
      <c r="Y5" s="54" t="s">
        <v>51</v>
      </c>
      <c r="Z5" s="54" t="s">
        <v>51</v>
      </c>
      <c r="AA5" s="54" t="s">
        <v>51</v>
      </c>
      <c r="AB5" s="54" t="s">
        <v>51</v>
      </c>
      <c r="AC5" s="54" t="s">
        <v>52</v>
      </c>
      <c r="AD5" s="54" t="s">
        <v>52</v>
      </c>
      <c r="AE5" s="54" t="s">
        <v>52</v>
      </c>
      <c r="AF5" s="54" t="s">
        <v>52</v>
      </c>
      <c r="AG5" s="54" t="s">
        <v>52</v>
      </c>
      <c r="AH5" s="54" t="s">
        <v>52</v>
      </c>
      <c r="AI5" s="54" t="s">
        <v>52</v>
      </c>
      <c r="AJ5" s="54" t="s">
        <v>52</v>
      </c>
      <c r="AK5" s="54" t="s">
        <v>52</v>
      </c>
      <c r="AL5" s="54" t="s">
        <v>52</v>
      </c>
      <c r="AM5" s="54" t="s">
        <v>52</v>
      </c>
      <c r="AN5" s="54" t="s">
        <v>52</v>
      </c>
      <c r="AO5" s="54" t="s">
        <v>52</v>
      </c>
      <c r="AP5" s="54" t="s">
        <v>52</v>
      </c>
      <c r="AQ5" s="54" t="s">
        <v>52</v>
      </c>
      <c r="AR5" s="54" t="s">
        <v>52</v>
      </c>
      <c r="AS5" s="54" t="s">
        <v>52</v>
      </c>
      <c r="AT5" s="54" t="s">
        <v>52</v>
      </c>
      <c r="AU5" s="54" t="s">
        <v>52</v>
      </c>
      <c r="AV5" s="54" t="s">
        <v>52</v>
      </c>
      <c r="AW5" s="54" t="s">
        <v>52</v>
      </c>
      <c r="AX5" s="54" t="s">
        <v>52</v>
      </c>
      <c r="AY5" s="54" t="s">
        <v>52</v>
      </c>
      <c r="AZ5" s="54" t="s">
        <v>52</v>
      </c>
      <c r="BA5" s="54" t="s">
        <v>52</v>
      </c>
      <c r="BB5" s="54" t="s">
        <v>52</v>
      </c>
      <c r="BC5" s="54" t="s">
        <v>52</v>
      </c>
      <c r="BD5" s="54" t="s">
        <v>52</v>
      </c>
      <c r="BE5" s="54" t="s">
        <v>52</v>
      </c>
      <c r="BF5" s="54" t="s">
        <v>52</v>
      </c>
      <c r="BG5" s="54" t="s">
        <v>53</v>
      </c>
      <c r="BH5" s="54" t="s">
        <v>53</v>
      </c>
      <c r="BI5" s="54" t="s">
        <v>53</v>
      </c>
      <c r="BJ5" s="54" t="s">
        <v>53</v>
      </c>
      <c r="BK5" s="54" t="s">
        <v>53</v>
      </c>
      <c r="BL5" s="54" t="s">
        <v>53</v>
      </c>
      <c r="BM5" s="54" t="s">
        <v>53</v>
      </c>
      <c r="BN5" s="54" t="s">
        <v>53</v>
      </c>
      <c r="BO5" s="54" t="s">
        <v>53</v>
      </c>
      <c r="BP5" s="54" t="s">
        <v>53</v>
      </c>
      <c r="BQ5" s="54" t="s">
        <v>53</v>
      </c>
      <c r="BR5" s="54" t="s">
        <v>53</v>
      </c>
      <c r="BS5" s="54" t="s">
        <v>53</v>
      </c>
      <c r="BT5" s="54" t="s">
        <v>53</v>
      </c>
      <c r="BU5" s="54" t="s">
        <v>53</v>
      </c>
      <c r="BV5" s="54" t="s">
        <v>53</v>
      </c>
      <c r="BW5" s="54" t="s">
        <v>53</v>
      </c>
      <c r="BX5" s="54" t="s">
        <v>53</v>
      </c>
      <c r="BY5" s="54" t="s">
        <v>53</v>
      </c>
      <c r="BZ5" s="54" t="s">
        <v>53</v>
      </c>
      <c r="CA5" s="54" t="s">
        <v>53</v>
      </c>
      <c r="CB5" s="54" t="s">
        <v>53</v>
      </c>
      <c r="CC5" s="54" t="s">
        <v>53</v>
      </c>
      <c r="CD5" s="54" t="s">
        <v>53</v>
      </c>
      <c r="CE5" s="54" t="s">
        <v>53</v>
      </c>
      <c r="CF5" s="54" t="s">
        <v>53</v>
      </c>
      <c r="CG5" s="54" t="s">
        <v>53</v>
      </c>
      <c r="CH5" s="54" t="s">
        <v>53</v>
      </c>
      <c r="CI5" s="54" t="s">
        <v>53</v>
      </c>
      <c r="CJ5" s="54" t="s">
        <v>53</v>
      </c>
      <c r="CK5" s="54" t="s">
        <v>53</v>
      </c>
      <c r="CL5" s="54" t="s">
        <v>54</v>
      </c>
      <c r="CM5" s="54" t="s">
        <v>54</v>
      </c>
    </row>
    <row r="6" spans="1:91" ht="15" customHeight="1" x14ac:dyDescent="0.3">
      <c r="A6" s="84"/>
      <c r="B6" s="54" t="s">
        <v>55</v>
      </c>
      <c r="C6" s="54" t="s">
        <v>56</v>
      </c>
      <c r="D6" s="54" t="s">
        <v>57</v>
      </c>
      <c r="E6" s="54" t="s">
        <v>58</v>
      </c>
      <c r="F6" s="54" t="s">
        <v>51</v>
      </c>
      <c r="G6" s="54" t="s">
        <v>59</v>
      </c>
      <c r="H6" s="54" t="s">
        <v>60</v>
      </c>
      <c r="I6" s="54" t="s">
        <v>55</v>
      </c>
      <c r="J6" s="54" t="s">
        <v>56</v>
      </c>
      <c r="K6" s="54" t="s">
        <v>57</v>
      </c>
      <c r="L6" s="54" t="s">
        <v>58</v>
      </c>
      <c r="M6" s="54" t="s">
        <v>51</v>
      </c>
      <c r="N6" s="54" t="s">
        <v>59</v>
      </c>
      <c r="O6" s="54" t="s">
        <v>60</v>
      </c>
      <c r="P6" s="54" t="s">
        <v>55</v>
      </c>
      <c r="Q6" s="54" t="s">
        <v>56</v>
      </c>
      <c r="R6" s="54" t="s">
        <v>57</v>
      </c>
      <c r="S6" s="54" t="s">
        <v>58</v>
      </c>
      <c r="T6" s="54" t="s">
        <v>51</v>
      </c>
      <c r="U6" s="54" t="s">
        <v>59</v>
      </c>
      <c r="V6" s="54" t="s">
        <v>60</v>
      </c>
      <c r="W6" s="54" t="s">
        <v>55</v>
      </c>
      <c r="X6" s="54" t="s">
        <v>56</v>
      </c>
      <c r="Y6" s="54" t="s">
        <v>57</v>
      </c>
      <c r="Z6" s="54" t="s">
        <v>58</v>
      </c>
      <c r="AA6" s="54" t="s">
        <v>51</v>
      </c>
      <c r="AB6" s="54" t="s">
        <v>59</v>
      </c>
      <c r="AC6" s="54" t="s">
        <v>60</v>
      </c>
      <c r="AD6" s="54" t="s">
        <v>55</v>
      </c>
      <c r="AE6" s="54" t="s">
        <v>56</v>
      </c>
      <c r="AF6" s="54" t="s">
        <v>57</v>
      </c>
      <c r="AG6" s="54" t="s">
        <v>58</v>
      </c>
      <c r="AH6" s="54" t="s">
        <v>51</v>
      </c>
      <c r="AI6" s="54" t="s">
        <v>59</v>
      </c>
      <c r="AJ6" s="54" t="s">
        <v>60</v>
      </c>
      <c r="AK6" s="54" t="s">
        <v>55</v>
      </c>
      <c r="AL6" s="54" t="s">
        <v>56</v>
      </c>
      <c r="AM6" s="54" t="s">
        <v>57</v>
      </c>
      <c r="AN6" s="54" t="s">
        <v>58</v>
      </c>
      <c r="AO6" s="54" t="s">
        <v>51</v>
      </c>
      <c r="AP6" s="54" t="s">
        <v>59</v>
      </c>
      <c r="AQ6" s="54" t="s">
        <v>60</v>
      </c>
      <c r="AR6" s="54" t="s">
        <v>55</v>
      </c>
      <c r="AS6" s="54" t="s">
        <v>56</v>
      </c>
      <c r="AT6" s="54" t="s">
        <v>57</v>
      </c>
      <c r="AU6" s="54" t="s">
        <v>58</v>
      </c>
      <c r="AV6" s="54" t="s">
        <v>51</v>
      </c>
      <c r="AW6" s="54" t="s">
        <v>59</v>
      </c>
      <c r="AX6" s="54" t="s">
        <v>60</v>
      </c>
      <c r="AY6" s="54" t="s">
        <v>55</v>
      </c>
      <c r="AZ6" s="54" t="s">
        <v>56</v>
      </c>
      <c r="BA6" s="54" t="s">
        <v>57</v>
      </c>
      <c r="BB6" s="54" t="s">
        <v>58</v>
      </c>
      <c r="BC6" s="54" t="s">
        <v>51</v>
      </c>
      <c r="BD6" s="54" t="s">
        <v>59</v>
      </c>
      <c r="BE6" s="54" t="s">
        <v>60</v>
      </c>
      <c r="BF6" s="54" t="s">
        <v>55</v>
      </c>
      <c r="BG6" s="54" t="s">
        <v>56</v>
      </c>
      <c r="BH6" s="54" t="s">
        <v>57</v>
      </c>
      <c r="BI6" s="54" t="s">
        <v>58</v>
      </c>
      <c r="BJ6" s="54" t="s">
        <v>51</v>
      </c>
      <c r="BK6" s="54" t="s">
        <v>59</v>
      </c>
      <c r="BL6" s="54" t="s">
        <v>60</v>
      </c>
      <c r="BM6" s="54" t="s">
        <v>55</v>
      </c>
      <c r="BN6" s="54" t="s">
        <v>56</v>
      </c>
      <c r="BO6" s="54" t="s">
        <v>57</v>
      </c>
      <c r="BP6" s="54" t="s">
        <v>58</v>
      </c>
      <c r="BQ6" s="54" t="s">
        <v>51</v>
      </c>
      <c r="BR6" s="54" t="s">
        <v>59</v>
      </c>
      <c r="BS6" s="54" t="s">
        <v>60</v>
      </c>
      <c r="BT6" s="54" t="s">
        <v>55</v>
      </c>
      <c r="BU6" s="54" t="s">
        <v>56</v>
      </c>
      <c r="BV6" s="54" t="s">
        <v>57</v>
      </c>
      <c r="BW6" s="54" t="s">
        <v>58</v>
      </c>
      <c r="BX6" s="54" t="s">
        <v>51</v>
      </c>
      <c r="BY6" s="54" t="s">
        <v>59</v>
      </c>
      <c r="BZ6" s="54" t="s">
        <v>60</v>
      </c>
      <c r="CA6" s="54" t="s">
        <v>55</v>
      </c>
      <c r="CB6" s="54" t="s">
        <v>56</v>
      </c>
      <c r="CC6" s="54" t="s">
        <v>57</v>
      </c>
      <c r="CD6" s="54" t="s">
        <v>58</v>
      </c>
      <c r="CE6" s="54" t="s">
        <v>51</v>
      </c>
      <c r="CF6" s="54" t="s">
        <v>59</v>
      </c>
      <c r="CG6" s="54" t="s">
        <v>60</v>
      </c>
      <c r="CH6" s="54" t="s">
        <v>55</v>
      </c>
      <c r="CI6" s="54" t="s">
        <v>56</v>
      </c>
      <c r="CJ6" s="54" t="s">
        <v>57</v>
      </c>
      <c r="CK6" s="54" t="s">
        <v>58</v>
      </c>
      <c r="CL6" s="54" t="s">
        <v>51</v>
      </c>
      <c r="CM6" s="54" t="s">
        <v>59</v>
      </c>
    </row>
    <row r="7" spans="1:91" ht="15" customHeight="1" x14ac:dyDescent="0.3">
      <c r="A7" s="14">
        <v>1</v>
      </c>
      <c r="B7" s="55" t="s">
        <v>62</v>
      </c>
      <c r="C7" s="56" t="s">
        <v>63</v>
      </c>
      <c r="D7" s="57" t="s">
        <v>66</v>
      </c>
      <c r="E7" s="55" t="s">
        <v>62</v>
      </c>
      <c r="F7" s="57" t="s">
        <v>66</v>
      </c>
      <c r="G7" s="58" t="s">
        <v>69</v>
      </c>
      <c r="H7" s="57" t="s">
        <v>66</v>
      </c>
      <c r="I7" s="59" t="s">
        <v>64</v>
      </c>
      <c r="J7" s="55" t="s">
        <v>62</v>
      </c>
      <c r="K7" s="57" t="s">
        <v>66</v>
      </c>
      <c r="L7" s="60" t="s">
        <v>61</v>
      </c>
      <c r="M7" s="57" t="s">
        <v>66</v>
      </c>
      <c r="N7" s="61" t="s">
        <v>65</v>
      </c>
      <c r="O7" s="57" t="s">
        <v>66</v>
      </c>
      <c r="P7" s="55" t="s">
        <v>62</v>
      </c>
      <c r="Q7" s="56" t="s">
        <v>63</v>
      </c>
      <c r="R7" s="57" t="s">
        <v>66</v>
      </c>
      <c r="S7" s="58" t="s">
        <v>69</v>
      </c>
      <c r="T7" s="57" t="s">
        <v>66</v>
      </c>
      <c r="U7" s="55" t="s">
        <v>62</v>
      </c>
      <c r="V7" s="57" t="s">
        <v>66</v>
      </c>
      <c r="W7" s="59" t="s">
        <v>64</v>
      </c>
      <c r="X7" s="58" t="s">
        <v>69</v>
      </c>
      <c r="Y7" s="56" t="s">
        <v>63</v>
      </c>
      <c r="Z7" s="60" t="s">
        <v>61</v>
      </c>
      <c r="AA7" s="62" t="s">
        <v>67</v>
      </c>
      <c r="AB7" s="61" t="s">
        <v>65</v>
      </c>
      <c r="AC7" s="59" t="s">
        <v>64</v>
      </c>
      <c r="AD7" s="63" t="s">
        <v>68</v>
      </c>
      <c r="AE7" s="57" t="s">
        <v>66</v>
      </c>
      <c r="AF7" s="55" t="s">
        <v>62</v>
      </c>
      <c r="AG7" s="56" t="s">
        <v>63</v>
      </c>
      <c r="AH7" s="57" t="s">
        <v>66</v>
      </c>
      <c r="AI7" s="55" t="s">
        <v>62</v>
      </c>
      <c r="AJ7" s="57" t="s">
        <v>66</v>
      </c>
      <c r="AK7" s="58" t="s">
        <v>69</v>
      </c>
      <c r="AL7" s="57" t="s">
        <v>66</v>
      </c>
      <c r="AM7" s="59" t="s">
        <v>64</v>
      </c>
      <c r="AN7" s="61" t="s">
        <v>65</v>
      </c>
      <c r="AO7" s="57" t="s">
        <v>66</v>
      </c>
      <c r="AP7" s="60" t="s">
        <v>61</v>
      </c>
      <c r="AQ7" s="57" t="s">
        <v>66</v>
      </c>
      <c r="AR7" s="61" t="s">
        <v>65</v>
      </c>
      <c r="AS7" s="57" t="s">
        <v>66</v>
      </c>
      <c r="AT7" s="55" t="s">
        <v>62</v>
      </c>
      <c r="AU7" s="61" t="s">
        <v>65</v>
      </c>
      <c r="AV7" s="57" t="s">
        <v>66</v>
      </c>
      <c r="AW7" s="58" t="s">
        <v>69</v>
      </c>
      <c r="AX7" s="57" t="s">
        <v>66</v>
      </c>
      <c r="AY7" s="55" t="s">
        <v>62</v>
      </c>
      <c r="AZ7" s="57" t="s">
        <v>66</v>
      </c>
      <c r="BA7" s="59" t="s">
        <v>64</v>
      </c>
      <c r="BB7" s="58" t="s">
        <v>69</v>
      </c>
      <c r="BC7" s="56" t="s">
        <v>63</v>
      </c>
      <c r="BD7" s="60" t="s">
        <v>61</v>
      </c>
      <c r="BE7" s="62" t="s">
        <v>67</v>
      </c>
      <c r="BF7" s="61" t="s">
        <v>65</v>
      </c>
      <c r="BG7" s="59" t="s">
        <v>64</v>
      </c>
      <c r="BH7" s="63" t="s">
        <v>68</v>
      </c>
      <c r="BI7" s="57" t="s">
        <v>66</v>
      </c>
      <c r="BJ7" s="55" t="s">
        <v>62</v>
      </c>
      <c r="BK7" s="56" t="s">
        <v>63</v>
      </c>
      <c r="BL7" s="57" t="s">
        <v>66</v>
      </c>
      <c r="BM7" s="55" t="s">
        <v>62</v>
      </c>
      <c r="BN7" s="57" t="s">
        <v>66</v>
      </c>
      <c r="BO7" s="58" t="s">
        <v>69</v>
      </c>
      <c r="BP7" s="57" t="s">
        <v>66</v>
      </c>
      <c r="BQ7" s="59" t="s">
        <v>64</v>
      </c>
      <c r="BR7" s="55" t="s">
        <v>62</v>
      </c>
      <c r="BS7" s="57" t="s">
        <v>66</v>
      </c>
      <c r="BT7" s="60" t="s">
        <v>61</v>
      </c>
      <c r="BU7" s="57" t="s">
        <v>66</v>
      </c>
      <c r="BV7" s="61" t="s">
        <v>65</v>
      </c>
      <c r="BW7" s="57" t="s">
        <v>66</v>
      </c>
      <c r="BX7" s="55" t="s">
        <v>62</v>
      </c>
      <c r="BY7" s="56" t="s">
        <v>63</v>
      </c>
      <c r="BZ7" s="57" t="s">
        <v>66</v>
      </c>
      <c r="CA7" s="58" t="s">
        <v>69</v>
      </c>
      <c r="CB7" s="57" t="s">
        <v>66</v>
      </c>
      <c r="CC7" s="55" t="s">
        <v>62</v>
      </c>
      <c r="CD7" s="57" t="s">
        <v>66</v>
      </c>
      <c r="CE7" s="59" t="s">
        <v>64</v>
      </c>
      <c r="CF7" s="58" t="s">
        <v>69</v>
      </c>
      <c r="CG7" s="56" t="s">
        <v>63</v>
      </c>
      <c r="CH7" s="60" t="s">
        <v>61</v>
      </c>
      <c r="CI7" s="62" t="s">
        <v>67</v>
      </c>
      <c r="CJ7" s="61" t="s">
        <v>65</v>
      </c>
      <c r="CK7" s="59" t="s">
        <v>64</v>
      </c>
      <c r="CL7" s="63" t="s">
        <v>68</v>
      </c>
      <c r="CM7" s="57" t="s">
        <v>66</v>
      </c>
    </row>
    <row r="8" spans="1:91" ht="15" customHeight="1" x14ac:dyDescent="0.3">
      <c r="A8" s="14">
        <v>2</v>
      </c>
      <c r="B8" s="57" t="s">
        <v>66</v>
      </c>
      <c r="C8" s="55" t="s">
        <v>62</v>
      </c>
      <c r="D8" s="56" t="s">
        <v>63</v>
      </c>
      <c r="E8" s="57" t="s">
        <v>66</v>
      </c>
      <c r="F8" s="55" t="s">
        <v>62</v>
      </c>
      <c r="G8" s="57" t="s">
        <v>66</v>
      </c>
      <c r="H8" s="58" t="s">
        <v>69</v>
      </c>
      <c r="I8" s="57" t="s">
        <v>66</v>
      </c>
      <c r="J8" s="59" t="s">
        <v>64</v>
      </c>
      <c r="K8" s="55" t="s">
        <v>62</v>
      </c>
      <c r="L8" s="57" t="s">
        <v>66</v>
      </c>
      <c r="M8" s="60" t="s">
        <v>61</v>
      </c>
      <c r="N8" s="57" t="s">
        <v>66</v>
      </c>
      <c r="O8" s="61" t="s">
        <v>65</v>
      </c>
      <c r="P8" s="57" t="s">
        <v>66</v>
      </c>
      <c r="Q8" s="55" t="s">
        <v>62</v>
      </c>
      <c r="R8" s="56" t="s">
        <v>63</v>
      </c>
      <c r="S8" s="57" t="s">
        <v>66</v>
      </c>
      <c r="T8" s="59" t="s">
        <v>64</v>
      </c>
      <c r="U8" s="57" t="s">
        <v>66</v>
      </c>
      <c r="V8" s="55" t="s">
        <v>62</v>
      </c>
      <c r="W8" s="57" t="s">
        <v>66</v>
      </c>
      <c r="X8" s="59" t="s">
        <v>64</v>
      </c>
      <c r="Y8" s="58" t="s">
        <v>69</v>
      </c>
      <c r="Z8" s="56" t="s">
        <v>63</v>
      </c>
      <c r="AA8" s="60" t="s">
        <v>61</v>
      </c>
      <c r="AB8" s="62" t="s">
        <v>67</v>
      </c>
      <c r="AC8" s="61" t="s">
        <v>65</v>
      </c>
      <c r="AD8" s="59" t="s">
        <v>64</v>
      </c>
      <c r="AE8" s="63" t="s">
        <v>68</v>
      </c>
      <c r="AF8" s="57" t="s">
        <v>66</v>
      </c>
      <c r="AG8" s="55" t="s">
        <v>62</v>
      </c>
      <c r="AH8" s="56" t="s">
        <v>63</v>
      </c>
      <c r="AI8" s="57" t="s">
        <v>66</v>
      </c>
      <c r="AJ8" s="55" t="s">
        <v>62</v>
      </c>
      <c r="AK8" s="57" t="s">
        <v>66</v>
      </c>
      <c r="AL8" s="58" t="s">
        <v>69</v>
      </c>
      <c r="AM8" s="57" t="s">
        <v>66</v>
      </c>
      <c r="AN8" s="59" t="s">
        <v>64</v>
      </c>
      <c r="AO8" s="55" t="s">
        <v>62</v>
      </c>
      <c r="AP8" s="57" t="s">
        <v>66</v>
      </c>
      <c r="AQ8" s="60" t="s">
        <v>61</v>
      </c>
      <c r="AR8" s="57" t="s">
        <v>66</v>
      </c>
      <c r="AS8" s="61" t="s">
        <v>65</v>
      </c>
      <c r="AT8" s="57" t="s">
        <v>66</v>
      </c>
      <c r="AU8" s="55" t="s">
        <v>62</v>
      </c>
      <c r="AV8" s="56" t="s">
        <v>63</v>
      </c>
      <c r="AW8" s="57" t="s">
        <v>66</v>
      </c>
      <c r="AX8" s="58" t="s">
        <v>69</v>
      </c>
      <c r="AY8" s="57" t="s">
        <v>66</v>
      </c>
      <c r="AZ8" s="55" t="s">
        <v>62</v>
      </c>
      <c r="BA8" s="57" t="s">
        <v>66</v>
      </c>
      <c r="BB8" s="59" t="s">
        <v>64</v>
      </c>
      <c r="BC8" s="58" t="s">
        <v>69</v>
      </c>
      <c r="BD8" s="56" t="s">
        <v>63</v>
      </c>
      <c r="BE8" s="61" t="s">
        <v>65</v>
      </c>
      <c r="BF8" s="62" t="s">
        <v>67</v>
      </c>
      <c r="BG8" s="61" t="s">
        <v>65</v>
      </c>
      <c r="BH8" s="59" t="s">
        <v>64</v>
      </c>
      <c r="BI8" s="63" t="s">
        <v>68</v>
      </c>
      <c r="BJ8" s="57" t="s">
        <v>66</v>
      </c>
      <c r="BK8" s="55" t="s">
        <v>62</v>
      </c>
      <c r="BL8" s="56" t="s">
        <v>63</v>
      </c>
      <c r="BM8" s="57" t="s">
        <v>66</v>
      </c>
      <c r="BN8" s="55" t="s">
        <v>62</v>
      </c>
      <c r="BO8" s="57" t="s">
        <v>66</v>
      </c>
      <c r="BP8" s="58" t="s">
        <v>69</v>
      </c>
      <c r="BQ8" s="57" t="s">
        <v>66</v>
      </c>
      <c r="BR8" s="59" t="s">
        <v>64</v>
      </c>
      <c r="BS8" s="55" t="s">
        <v>62</v>
      </c>
      <c r="BT8" s="57" t="s">
        <v>66</v>
      </c>
      <c r="BU8" s="60" t="s">
        <v>61</v>
      </c>
      <c r="BV8" s="57" t="s">
        <v>66</v>
      </c>
      <c r="BW8" s="61" t="s">
        <v>65</v>
      </c>
      <c r="BX8" s="57" t="s">
        <v>66</v>
      </c>
      <c r="BY8" s="55" t="s">
        <v>62</v>
      </c>
      <c r="BZ8" s="61" t="s">
        <v>65</v>
      </c>
      <c r="CA8" s="57" t="s">
        <v>66</v>
      </c>
      <c r="CB8" s="58" t="s">
        <v>69</v>
      </c>
      <c r="CC8" s="57" t="s">
        <v>66</v>
      </c>
      <c r="CD8" s="55" t="s">
        <v>62</v>
      </c>
      <c r="CE8" s="57" t="s">
        <v>66</v>
      </c>
      <c r="CF8" s="59" t="s">
        <v>64</v>
      </c>
      <c r="CG8" s="58" t="s">
        <v>69</v>
      </c>
      <c r="CH8" s="56" t="s">
        <v>63</v>
      </c>
      <c r="CI8" s="60" t="s">
        <v>61</v>
      </c>
      <c r="CJ8" s="62" t="s">
        <v>67</v>
      </c>
      <c r="CK8" s="61" t="s">
        <v>65</v>
      </c>
      <c r="CL8" s="59" t="s">
        <v>64</v>
      </c>
      <c r="CM8" s="63" t="s">
        <v>68</v>
      </c>
    </row>
    <row r="9" spans="1:91" ht="15" customHeight="1" x14ac:dyDescent="0.3">
      <c r="A9" s="14">
        <v>3</v>
      </c>
      <c r="B9" s="63" t="s">
        <v>68</v>
      </c>
      <c r="C9" s="57" t="s">
        <v>66</v>
      </c>
      <c r="D9" s="55" t="s">
        <v>62</v>
      </c>
      <c r="E9" s="56" t="s">
        <v>63</v>
      </c>
      <c r="F9" s="57" t="s">
        <v>66</v>
      </c>
      <c r="G9" s="55" t="s">
        <v>62</v>
      </c>
      <c r="H9" s="57" t="s">
        <v>66</v>
      </c>
      <c r="I9" s="58" t="s">
        <v>69</v>
      </c>
      <c r="J9" s="57" t="s">
        <v>66</v>
      </c>
      <c r="K9" s="59" t="s">
        <v>64</v>
      </c>
      <c r="L9" s="55" t="s">
        <v>62</v>
      </c>
      <c r="M9" s="57" t="s">
        <v>66</v>
      </c>
      <c r="N9" s="60" t="s">
        <v>61</v>
      </c>
      <c r="O9" s="57" t="s">
        <v>66</v>
      </c>
      <c r="P9" s="61" t="s">
        <v>65</v>
      </c>
      <c r="Q9" s="57" t="s">
        <v>66</v>
      </c>
      <c r="R9" s="55" t="s">
        <v>62</v>
      </c>
      <c r="S9" s="56" t="s">
        <v>63</v>
      </c>
      <c r="T9" s="57" t="s">
        <v>66</v>
      </c>
      <c r="U9" s="58" t="s">
        <v>69</v>
      </c>
      <c r="V9" s="57" t="s">
        <v>66</v>
      </c>
      <c r="W9" s="55" t="s">
        <v>62</v>
      </c>
      <c r="X9" s="57" t="s">
        <v>66</v>
      </c>
      <c r="Y9" s="59" t="s">
        <v>64</v>
      </c>
      <c r="Z9" s="58" t="s">
        <v>69</v>
      </c>
      <c r="AA9" s="56" t="s">
        <v>63</v>
      </c>
      <c r="AB9" s="61" t="s">
        <v>65</v>
      </c>
      <c r="AC9" s="62" t="s">
        <v>67</v>
      </c>
      <c r="AD9" s="61" t="s">
        <v>65</v>
      </c>
      <c r="AE9" s="59" t="s">
        <v>64</v>
      </c>
      <c r="AF9" s="63" t="s">
        <v>68</v>
      </c>
      <c r="AG9" s="57" t="s">
        <v>66</v>
      </c>
      <c r="AH9" s="55" t="s">
        <v>62</v>
      </c>
      <c r="AI9" s="56" t="s">
        <v>63</v>
      </c>
      <c r="AJ9" s="57" t="s">
        <v>66</v>
      </c>
      <c r="AK9" s="55" t="s">
        <v>62</v>
      </c>
      <c r="AL9" s="57" t="s">
        <v>66</v>
      </c>
      <c r="AM9" s="58" t="s">
        <v>69</v>
      </c>
      <c r="AN9" s="57" t="s">
        <v>66</v>
      </c>
      <c r="AO9" s="59" t="s">
        <v>64</v>
      </c>
      <c r="AP9" s="55" t="s">
        <v>62</v>
      </c>
      <c r="AQ9" s="57" t="s">
        <v>66</v>
      </c>
      <c r="AR9" s="60" t="s">
        <v>61</v>
      </c>
      <c r="AS9" s="57" t="s">
        <v>66</v>
      </c>
      <c r="AT9" s="61" t="s">
        <v>65</v>
      </c>
      <c r="AU9" s="57" t="s">
        <v>66</v>
      </c>
      <c r="AV9" s="55" t="s">
        <v>62</v>
      </c>
      <c r="AW9" s="61" t="s">
        <v>65</v>
      </c>
      <c r="AX9" s="57" t="s">
        <v>66</v>
      </c>
      <c r="AY9" s="58" t="s">
        <v>69</v>
      </c>
      <c r="AZ9" s="57" t="s">
        <v>66</v>
      </c>
      <c r="BA9" s="55" t="s">
        <v>62</v>
      </c>
      <c r="BB9" s="57" t="s">
        <v>66</v>
      </c>
      <c r="BC9" s="59" t="s">
        <v>64</v>
      </c>
      <c r="BD9" s="58" t="s">
        <v>69</v>
      </c>
      <c r="BE9" s="56" t="s">
        <v>63</v>
      </c>
      <c r="BF9" s="60" t="s">
        <v>61</v>
      </c>
      <c r="BG9" s="62" t="s">
        <v>67</v>
      </c>
      <c r="BH9" s="61" t="s">
        <v>65</v>
      </c>
      <c r="BI9" s="59" t="s">
        <v>64</v>
      </c>
      <c r="BJ9" s="63" t="s">
        <v>68</v>
      </c>
      <c r="BK9" s="57" t="s">
        <v>66</v>
      </c>
      <c r="BL9" s="55" t="s">
        <v>62</v>
      </c>
      <c r="BM9" s="56" t="s">
        <v>63</v>
      </c>
      <c r="BN9" s="57" t="s">
        <v>66</v>
      </c>
      <c r="BO9" s="55" t="s">
        <v>62</v>
      </c>
      <c r="BP9" s="57" t="s">
        <v>66</v>
      </c>
      <c r="BQ9" s="58" t="s">
        <v>69</v>
      </c>
      <c r="BR9" s="57" t="s">
        <v>66</v>
      </c>
      <c r="BS9" s="59" t="s">
        <v>64</v>
      </c>
      <c r="BT9" s="61" t="s">
        <v>65</v>
      </c>
      <c r="BU9" s="57" t="s">
        <v>66</v>
      </c>
      <c r="BV9" s="60" t="s">
        <v>61</v>
      </c>
      <c r="BW9" s="57" t="s">
        <v>66</v>
      </c>
      <c r="BX9" s="61" t="s">
        <v>65</v>
      </c>
      <c r="BY9" s="57" t="s">
        <v>66</v>
      </c>
      <c r="BZ9" s="55" t="s">
        <v>62</v>
      </c>
      <c r="CA9" s="61" t="s">
        <v>65</v>
      </c>
      <c r="CB9" s="57" t="s">
        <v>66</v>
      </c>
      <c r="CC9" s="58" t="s">
        <v>69</v>
      </c>
      <c r="CD9" s="57" t="s">
        <v>66</v>
      </c>
      <c r="CE9" s="55" t="s">
        <v>62</v>
      </c>
      <c r="CF9" s="57" t="s">
        <v>66</v>
      </c>
      <c r="CG9" s="59" t="s">
        <v>64</v>
      </c>
      <c r="CH9" s="58" t="s">
        <v>69</v>
      </c>
      <c r="CI9" s="56" t="s">
        <v>63</v>
      </c>
      <c r="CJ9" s="60" t="s">
        <v>61</v>
      </c>
      <c r="CK9" s="62" t="s">
        <v>67</v>
      </c>
      <c r="CL9" s="61" t="s">
        <v>65</v>
      </c>
      <c r="CM9" s="59" t="s">
        <v>64</v>
      </c>
    </row>
    <row r="10" spans="1:91" ht="15" customHeight="1" x14ac:dyDescent="0.3">
      <c r="A10" s="14">
        <v>4</v>
      </c>
      <c r="B10" s="59" t="s">
        <v>64</v>
      </c>
      <c r="C10" s="63" t="s">
        <v>68</v>
      </c>
      <c r="D10" s="57" t="s">
        <v>66</v>
      </c>
      <c r="E10" s="55" t="s">
        <v>62</v>
      </c>
      <c r="F10" s="56" t="s">
        <v>63</v>
      </c>
      <c r="G10" s="57" t="s">
        <v>66</v>
      </c>
      <c r="H10" s="55" t="s">
        <v>62</v>
      </c>
      <c r="I10" s="57" t="s">
        <v>66</v>
      </c>
      <c r="J10" s="58" t="s">
        <v>69</v>
      </c>
      <c r="K10" s="57" t="s">
        <v>66</v>
      </c>
      <c r="L10" s="59" t="s">
        <v>64</v>
      </c>
      <c r="M10" s="55" t="s">
        <v>62</v>
      </c>
      <c r="N10" s="57" t="s">
        <v>66</v>
      </c>
      <c r="O10" s="60" t="s">
        <v>61</v>
      </c>
      <c r="P10" s="57" t="s">
        <v>66</v>
      </c>
      <c r="Q10" s="61" t="s">
        <v>65</v>
      </c>
      <c r="R10" s="57" t="s">
        <v>66</v>
      </c>
      <c r="S10" s="55" t="s">
        <v>62</v>
      </c>
      <c r="T10" s="56" t="s">
        <v>63</v>
      </c>
      <c r="U10" s="57" t="s">
        <v>66</v>
      </c>
      <c r="V10" s="58" t="s">
        <v>69</v>
      </c>
      <c r="W10" s="57" t="s">
        <v>66</v>
      </c>
      <c r="X10" s="55" t="s">
        <v>62</v>
      </c>
      <c r="Y10" s="57" t="s">
        <v>66</v>
      </c>
      <c r="Z10" s="59" t="s">
        <v>64</v>
      </c>
      <c r="AA10" s="58" t="s">
        <v>69</v>
      </c>
      <c r="AB10" s="56" t="s">
        <v>63</v>
      </c>
      <c r="AC10" s="60" t="s">
        <v>61</v>
      </c>
      <c r="AD10" s="62" t="s">
        <v>67</v>
      </c>
      <c r="AE10" s="61" t="s">
        <v>65</v>
      </c>
      <c r="AF10" s="59" t="s">
        <v>64</v>
      </c>
      <c r="AG10" s="63" t="s">
        <v>68</v>
      </c>
      <c r="AH10" s="57" t="s">
        <v>66</v>
      </c>
      <c r="AI10" s="55" t="s">
        <v>62</v>
      </c>
      <c r="AJ10" s="56" t="s">
        <v>63</v>
      </c>
      <c r="AK10" s="57" t="s">
        <v>66</v>
      </c>
      <c r="AL10" s="55" t="s">
        <v>62</v>
      </c>
      <c r="AM10" s="57" t="s">
        <v>66</v>
      </c>
      <c r="AN10" s="58" t="s">
        <v>69</v>
      </c>
      <c r="AO10" s="57" t="s">
        <v>66</v>
      </c>
      <c r="AP10" s="59" t="s">
        <v>64</v>
      </c>
      <c r="AQ10" s="61" t="s">
        <v>65</v>
      </c>
      <c r="AR10" s="57" t="s">
        <v>66</v>
      </c>
      <c r="AS10" s="60" t="s">
        <v>61</v>
      </c>
      <c r="AT10" s="57" t="s">
        <v>66</v>
      </c>
      <c r="AU10" s="61" t="s">
        <v>65</v>
      </c>
      <c r="AV10" s="57" t="s">
        <v>66</v>
      </c>
      <c r="AW10" s="55" t="s">
        <v>62</v>
      </c>
      <c r="AX10" s="61" t="s">
        <v>65</v>
      </c>
      <c r="AY10" s="57" t="s">
        <v>66</v>
      </c>
      <c r="AZ10" s="58" t="s">
        <v>69</v>
      </c>
      <c r="BA10" s="57" t="s">
        <v>66</v>
      </c>
      <c r="BB10" s="55" t="s">
        <v>62</v>
      </c>
      <c r="BC10" s="57" t="s">
        <v>66</v>
      </c>
      <c r="BD10" s="59" t="s">
        <v>64</v>
      </c>
      <c r="BE10" s="58" t="s">
        <v>69</v>
      </c>
      <c r="BF10" s="56" t="s">
        <v>63</v>
      </c>
      <c r="BG10" s="60" t="s">
        <v>61</v>
      </c>
      <c r="BH10" s="62" t="s">
        <v>67</v>
      </c>
      <c r="BI10" s="61" t="s">
        <v>65</v>
      </c>
      <c r="BJ10" s="59" t="s">
        <v>64</v>
      </c>
      <c r="BK10" s="63" t="s">
        <v>68</v>
      </c>
      <c r="BL10" s="57" t="s">
        <v>66</v>
      </c>
      <c r="BM10" s="55" t="s">
        <v>62</v>
      </c>
      <c r="BN10" s="56" t="s">
        <v>63</v>
      </c>
      <c r="BO10" s="57" t="s">
        <v>66</v>
      </c>
      <c r="BP10" s="55" t="s">
        <v>62</v>
      </c>
      <c r="BQ10" s="57" t="s">
        <v>66</v>
      </c>
      <c r="BR10" s="58" t="s">
        <v>69</v>
      </c>
      <c r="BS10" s="57" t="s">
        <v>66</v>
      </c>
      <c r="BT10" s="59" t="s">
        <v>64</v>
      </c>
      <c r="BU10" s="55" t="s">
        <v>62</v>
      </c>
      <c r="BV10" s="57" t="s">
        <v>66</v>
      </c>
      <c r="BW10" s="60" t="s">
        <v>61</v>
      </c>
      <c r="BX10" s="57" t="s">
        <v>66</v>
      </c>
      <c r="BY10" s="61" t="s">
        <v>65</v>
      </c>
      <c r="BZ10" s="57" t="s">
        <v>66</v>
      </c>
      <c r="CA10" s="55" t="s">
        <v>62</v>
      </c>
      <c r="CB10" s="56" t="s">
        <v>63</v>
      </c>
      <c r="CC10" s="57" t="s">
        <v>66</v>
      </c>
      <c r="CD10" s="58" t="s">
        <v>69</v>
      </c>
      <c r="CE10" s="57" t="s">
        <v>66</v>
      </c>
      <c r="CF10" s="55" t="s">
        <v>62</v>
      </c>
      <c r="CG10" s="57" t="s">
        <v>66</v>
      </c>
      <c r="CH10" s="59" t="s">
        <v>64</v>
      </c>
      <c r="CI10" s="58" t="s">
        <v>69</v>
      </c>
      <c r="CJ10" s="56" t="s">
        <v>63</v>
      </c>
      <c r="CK10" s="60" t="s">
        <v>61</v>
      </c>
      <c r="CL10" s="62" t="s">
        <v>67</v>
      </c>
      <c r="CM10" s="61" t="s">
        <v>65</v>
      </c>
    </row>
    <row r="11" spans="1:91" ht="15" customHeight="1" x14ac:dyDescent="0.3">
      <c r="A11" s="14">
        <v>5</v>
      </c>
      <c r="B11" s="61" t="s">
        <v>65</v>
      </c>
      <c r="C11" s="59" t="s">
        <v>64</v>
      </c>
      <c r="D11" s="63" t="s">
        <v>68</v>
      </c>
      <c r="E11" s="57" t="s">
        <v>66</v>
      </c>
      <c r="F11" s="55" t="s">
        <v>62</v>
      </c>
      <c r="G11" s="56" t="s">
        <v>63</v>
      </c>
      <c r="H11" s="57" t="s">
        <v>66</v>
      </c>
      <c r="I11" s="55" t="s">
        <v>62</v>
      </c>
      <c r="J11" s="57" t="s">
        <v>66</v>
      </c>
      <c r="K11" s="58" t="s">
        <v>69</v>
      </c>
      <c r="L11" s="57" t="s">
        <v>66</v>
      </c>
      <c r="M11" s="59" t="s">
        <v>64</v>
      </c>
      <c r="N11" s="60" t="s">
        <v>61</v>
      </c>
      <c r="O11" s="57" t="s">
        <v>66</v>
      </c>
      <c r="P11" s="60" t="s">
        <v>61</v>
      </c>
      <c r="Q11" s="57" t="s">
        <v>66</v>
      </c>
      <c r="R11" s="61" t="s">
        <v>65</v>
      </c>
      <c r="S11" s="57" t="s">
        <v>66</v>
      </c>
      <c r="T11" s="55" t="s">
        <v>62</v>
      </c>
      <c r="U11" s="61" t="s">
        <v>65</v>
      </c>
      <c r="V11" s="57" t="s">
        <v>66</v>
      </c>
      <c r="W11" s="58" t="s">
        <v>69</v>
      </c>
      <c r="X11" s="57" t="s">
        <v>66</v>
      </c>
      <c r="Y11" s="55" t="s">
        <v>62</v>
      </c>
      <c r="Z11" s="57" t="s">
        <v>66</v>
      </c>
      <c r="AA11" s="59" t="s">
        <v>64</v>
      </c>
      <c r="AB11" s="58" t="s">
        <v>69</v>
      </c>
      <c r="AC11" s="56" t="s">
        <v>63</v>
      </c>
      <c r="AD11" s="60" t="s">
        <v>61</v>
      </c>
      <c r="AE11" s="62" t="s">
        <v>67</v>
      </c>
      <c r="AF11" s="61" t="s">
        <v>65</v>
      </c>
      <c r="AG11" s="59" t="s">
        <v>64</v>
      </c>
      <c r="AH11" s="63" t="s">
        <v>68</v>
      </c>
      <c r="AI11" s="57" t="s">
        <v>66</v>
      </c>
      <c r="AJ11" s="55" t="s">
        <v>62</v>
      </c>
      <c r="AK11" s="56" t="s">
        <v>63</v>
      </c>
      <c r="AL11" s="57" t="s">
        <v>66</v>
      </c>
      <c r="AM11" s="55" t="s">
        <v>62</v>
      </c>
      <c r="AN11" s="57" t="s">
        <v>66</v>
      </c>
      <c r="AO11" s="58" t="s">
        <v>69</v>
      </c>
      <c r="AP11" s="57" t="s">
        <v>66</v>
      </c>
      <c r="AQ11" s="59" t="s">
        <v>64</v>
      </c>
      <c r="AR11" s="55" t="s">
        <v>62</v>
      </c>
      <c r="AS11" s="57" t="s">
        <v>66</v>
      </c>
      <c r="AT11" s="60" t="s">
        <v>61</v>
      </c>
      <c r="AU11" s="57" t="s">
        <v>66</v>
      </c>
      <c r="AV11" s="61" t="s">
        <v>65</v>
      </c>
      <c r="AW11" s="57" t="s">
        <v>66</v>
      </c>
      <c r="AX11" s="55" t="s">
        <v>62</v>
      </c>
      <c r="AY11" s="56" t="s">
        <v>63</v>
      </c>
      <c r="AZ11" s="57" t="s">
        <v>66</v>
      </c>
      <c r="BA11" s="59" t="s">
        <v>64</v>
      </c>
      <c r="BB11" s="57" t="s">
        <v>66</v>
      </c>
      <c r="BC11" s="55" t="s">
        <v>62</v>
      </c>
      <c r="BD11" s="57" t="s">
        <v>66</v>
      </c>
      <c r="BE11" s="59" t="s">
        <v>64</v>
      </c>
      <c r="BF11" s="58" t="s">
        <v>69</v>
      </c>
      <c r="BG11" s="56" t="s">
        <v>63</v>
      </c>
      <c r="BH11" s="60" t="s">
        <v>61</v>
      </c>
      <c r="BI11" s="62" t="s">
        <v>67</v>
      </c>
      <c r="BJ11" s="61" t="s">
        <v>65</v>
      </c>
      <c r="BK11" s="59" t="s">
        <v>64</v>
      </c>
      <c r="BL11" s="63" t="s">
        <v>68</v>
      </c>
      <c r="BM11" s="57" t="s">
        <v>66</v>
      </c>
      <c r="BN11" s="55" t="s">
        <v>62</v>
      </c>
      <c r="BO11" s="56" t="s">
        <v>63</v>
      </c>
      <c r="BP11" s="57" t="s">
        <v>66</v>
      </c>
      <c r="BQ11" s="55" t="s">
        <v>62</v>
      </c>
      <c r="BR11" s="57" t="s">
        <v>66</v>
      </c>
      <c r="BS11" s="58" t="s">
        <v>69</v>
      </c>
      <c r="BT11" s="57" t="s">
        <v>66</v>
      </c>
      <c r="BU11" s="59" t="s">
        <v>64</v>
      </c>
      <c r="BV11" s="55" t="s">
        <v>62</v>
      </c>
      <c r="BW11" s="57" t="s">
        <v>66</v>
      </c>
      <c r="BX11" s="60" t="s">
        <v>61</v>
      </c>
      <c r="BY11" s="57" t="s">
        <v>66</v>
      </c>
      <c r="BZ11" s="61" t="s">
        <v>65</v>
      </c>
      <c r="CA11" s="57" t="s">
        <v>66</v>
      </c>
      <c r="CB11" s="55" t="s">
        <v>62</v>
      </c>
      <c r="CC11" s="56" t="s">
        <v>63</v>
      </c>
      <c r="CD11" s="57" t="s">
        <v>66</v>
      </c>
      <c r="CE11" s="58" t="s">
        <v>69</v>
      </c>
      <c r="CF11" s="57" t="s">
        <v>66</v>
      </c>
      <c r="CG11" s="55" t="s">
        <v>62</v>
      </c>
      <c r="CH11" s="57" t="s">
        <v>66</v>
      </c>
      <c r="CI11" s="59" t="s">
        <v>64</v>
      </c>
      <c r="CJ11" s="58" t="s">
        <v>69</v>
      </c>
      <c r="CK11" s="56" t="s">
        <v>63</v>
      </c>
      <c r="CL11" s="60" t="s">
        <v>61</v>
      </c>
      <c r="CM11" s="62" t="s">
        <v>67</v>
      </c>
    </row>
    <row r="12" spans="1:91" ht="15" customHeight="1" x14ac:dyDescent="0.3">
      <c r="A12" s="14">
        <v>6</v>
      </c>
      <c r="B12" s="62" t="s">
        <v>67</v>
      </c>
      <c r="C12" s="61" t="s">
        <v>65</v>
      </c>
      <c r="D12" s="59" t="s">
        <v>64</v>
      </c>
      <c r="E12" s="63" t="s">
        <v>68</v>
      </c>
      <c r="F12" s="57" t="s">
        <v>66</v>
      </c>
      <c r="G12" s="55" t="s">
        <v>62</v>
      </c>
      <c r="H12" s="56" t="s">
        <v>63</v>
      </c>
      <c r="I12" s="57" t="s">
        <v>66</v>
      </c>
      <c r="J12" s="55" t="s">
        <v>62</v>
      </c>
      <c r="K12" s="57" t="s">
        <v>66</v>
      </c>
      <c r="L12" s="58" t="s">
        <v>69</v>
      </c>
      <c r="M12" s="57" t="s">
        <v>66</v>
      </c>
      <c r="N12" s="59" t="s">
        <v>64</v>
      </c>
      <c r="O12" s="55" t="s">
        <v>62</v>
      </c>
      <c r="P12" s="57" t="s">
        <v>66</v>
      </c>
      <c r="Q12" s="60" t="s">
        <v>61</v>
      </c>
      <c r="R12" s="57" t="s">
        <v>66</v>
      </c>
      <c r="S12" s="61" t="s">
        <v>65</v>
      </c>
      <c r="T12" s="57" t="s">
        <v>66</v>
      </c>
      <c r="U12" s="55" t="s">
        <v>62</v>
      </c>
      <c r="V12" s="56" t="s">
        <v>63</v>
      </c>
      <c r="W12" s="57" t="s">
        <v>66</v>
      </c>
      <c r="X12" s="58" t="s">
        <v>69</v>
      </c>
      <c r="Y12" s="57" t="s">
        <v>66</v>
      </c>
      <c r="Z12" s="55" t="s">
        <v>62</v>
      </c>
      <c r="AA12" s="57" t="s">
        <v>66</v>
      </c>
      <c r="AB12" s="59" t="s">
        <v>64</v>
      </c>
      <c r="AC12" s="58" t="s">
        <v>69</v>
      </c>
      <c r="AD12" s="56" t="s">
        <v>63</v>
      </c>
      <c r="AE12" s="60" t="s">
        <v>61</v>
      </c>
      <c r="AF12" s="62" t="s">
        <v>67</v>
      </c>
      <c r="AG12" s="61" t="s">
        <v>65</v>
      </c>
      <c r="AH12" s="59" t="s">
        <v>64</v>
      </c>
      <c r="AI12" s="63" t="s">
        <v>68</v>
      </c>
      <c r="AJ12" s="57" t="s">
        <v>66</v>
      </c>
      <c r="AK12" s="55" t="s">
        <v>62</v>
      </c>
      <c r="AL12" s="56" t="s">
        <v>63</v>
      </c>
      <c r="AM12" s="57" t="s">
        <v>66</v>
      </c>
      <c r="AN12" s="55" t="s">
        <v>62</v>
      </c>
      <c r="AO12" s="57" t="s">
        <v>66</v>
      </c>
      <c r="AP12" s="58" t="s">
        <v>69</v>
      </c>
      <c r="AQ12" s="57" t="s">
        <v>66</v>
      </c>
      <c r="AR12" s="59" t="s">
        <v>64</v>
      </c>
      <c r="AS12" s="55" t="s">
        <v>62</v>
      </c>
      <c r="AT12" s="57" t="s">
        <v>66</v>
      </c>
      <c r="AU12" s="60" t="s">
        <v>61</v>
      </c>
      <c r="AV12" s="57" t="s">
        <v>66</v>
      </c>
      <c r="AW12" s="61" t="s">
        <v>65</v>
      </c>
      <c r="AX12" s="57" t="s">
        <v>66</v>
      </c>
      <c r="AY12" s="55" t="s">
        <v>62</v>
      </c>
      <c r="AZ12" s="61" t="s">
        <v>65</v>
      </c>
      <c r="BA12" s="57" t="s">
        <v>66</v>
      </c>
      <c r="BB12" s="58" t="s">
        <v>69</v>
      </c>
      <c r="BC12" s="57" t="s">
        <v>66</v>
      </c>
      <c r="BD12" s="55" t="s">
        <v>62</v>
      </c>
      <c r="BE12" s="57" t="s">
        <v>66</v>
      </c>
      <c r="BF12" s="59" t="s">
        <v>64</v>
      </c>
      <c r="BG12" s="58" t="s">
        <v>69</v>
      </c>
      <c r="BH12" s="56" t="s">
        <v>63</v>
      </c>
      <c r="BI12" s="60" t="s">
        <v>61</v>
      </c>
      <c r="BJ12" s="62" t="s">
        <v>67</v>
      </c>
      <c r="BK12" s="61" t="s">
        <v>65</v>
      </c>
      <c r="BL12" s="59" t="s">
        <v>64</v>
      </c>
      <c r="BM12" s="63" t="s">
        <v>68</v>
      </c>
      <c r="BN12" s="57" t="s">
        <v>66</v>
      </c>
      <c r="BO12" s="55" t="s">
        <v>62</v>
      </c>
      <c r="BP12" s="56" t="s">
        <v>63</v>
      </c>
      <c r="BQ12" s="57" t="s">
        <v>66</v>
      </c>
      <c r="BR12" s="55" t="s">
        <v>62</v>
      </c>
      <c r="BS12" s="57" t="s">
        <v>66</v>
      </c>
      <c r="BT12" s="58" t="s">
        <v>69</v>
      </c>
      <c r="BU12" s="57" t="s">
        <v>66</v>
      </c>
      <c r="BV12" s="59" t="s">
        <v>64</v>
      </c>
      <c r="BW12" s="61" t="s">
        <v>65</v>
      </c>
      <c r="BX12" s="57" t="s">
        <v>66</v>
      </c>
      <c r="BY12" s="60" t="s">
        <v>61</v>
      </c>
      <c r="BZ12" s="57" t="s">
        <v>66</v>
      </c>
      <c r="CA12" s="61" t="s">
        <v>65</v>
      </c>
      <c r="CB12" s="57" t="s">
        <v>66</v>
      </c>
      <c r="CC12" s="55" t="s">
        <v>62</v>
      </c>
      <c r="CD12" s="56" t="s">
        <v>63</v>
      </c>
      <c r="CE12" s="57" t="s">
        <v>66</v>
      </c>
      <c r="CF12" s="58" t="s">
        <v>69</v>
      </c>
      <c r="CG12" s="57" t="s">
        <v>66</v>
      </c>
      <c r="CH12" s="55" t="s">
        <v>62</v>
      </c>
      <c r="CI12" s="57" t="s">
        <v>66</v>
      </c>
      <c r="CJ12" s="59" t="s">
        <v>64</v>
      </c>
      <c r="CK12" s="58" t="s">
        <v>69</v>
      </c>
      <c r="CL12" s="56" t="s">
        <v>63</v>
      </c>
      <c r="CM12" s="60" t="s">
        <v>61</v>
      </c>
    </row>
    <row r="13" spans="1:91" ht="15" customHeight="1" x14ac:dyDescent="0.3">
      <c r="A13" s="14">
        <v>7</v>
      </c>
      <c r="B13" s="60" t="s">
        <v>61</v>
      </c>
      <c r="C13" s="62" t="s">
        <v>67</v>
      </c>
      <c r="D13" s="61" t="s">
        <v>65</v>
      </c>
      <c r="E13" s="59" t="s">
        <v>64</v>
      </c>
      <c r="F13" s="63" t="s">
        <v>68</v>
      </c>
      <c r="G13" s="57" t="s">
        <v>66</v>
      </c>
      <c r="H13" s="55" t="s">
        <v>62</v>
      </c>
      <c r="I13" s="56" t="s">
        <v>63</v>
      </c>
      <c r="J13" s="57" t="s">
        <v>66</v>
      </c>
      <c r="K13" s="55" t="s">
        <v>62</v>
      </c>
      <c r="L13" s="57" t="s">
        <v>66</v>
      </c>
      <c r="M13" s="58" t="s">
        <v>69</v>
      </c>
      <c r="N13" s="57" t="s">
        <v>66</v>
      </c>
      <c r="O13" s="59" t="s">
        <v>64</v>
      </c>
      <c r="P13" s="55" t="s">
        <v>62</v>
      </c>
      <c r="Q13" s="57" t="s">
        <v>66</v>
      </c>
      <c r="R13" s="60" t="s">
        <v>61</v>
      </c>
      <c r="S13" s="57" t="s">
        <v>66</v>
      </c>
      <c r="T13" s="61" t="s">
        <v>65</v>
      </c>
      <c r="U13" s="57" t="s">
        <v>66</v>
      </c>
      <c r="V13" s="55" t="s">
        <v>62</v>
      </c>
      <c r="W13" s="61" t="s">
        <v>65</v>
      </c>
      <c r="X13" s="57" t="s">
        <v>66</v>
      </c>
      <c r="Y13" s="58" t="s">
        <v>69</v>
      </c>
      <c r="Z13" s="57" t="s">
        <v>66</v>
      </c>
      <c r="AA13" s="55" t="s">
        <v>62</v>
      </c>
      <c r="AB13" s="57" t="s">
        <v>66</v>
      </c>
      <c r="AC13" s="59" t="s">
        <v>64</v>
      </c>
      <c r="AD13" s="58" t="s">
        <v>69</v>
      </c>
      <c r="AE13" s="56" t="s">
        <v>63</v>
      </c>
      <c r="AF13" s="60" t="s">
        <v>61</v>
      </c>
      <c r="AG13" s="62" t="s">
        <v>67</v>
      </c>
      <c r="AH13" s="61" t="s">
        <v>65</v>
      </c>
      <c r="AI13" s="59" t="s">
        <v>64</v>
      </c>
      <c r="AJ13" s="63" t="s">
        <v>68</v>
      </c>
      <c r="AK13" s="57" t="s">
        <v>66</v>
      </c>
      <c r="AL13" s="55" t="s">
        <v>62</v>
      </c>
      <c r="AM13" s="56" t="s">
        <v>63</v>
      </c>
      <c r="AN13" s="57" t="s">
        <v>66</v>
      </c>
      <c r="AO13" s="55" t="s">
        <v>62</v>
      </c>
      <c r="AP13" s="57" t="s">
        <v>66</v>
      </c>
      <c r="AQ13" s="58" t="s">
        <v>69</v>
      </c>
      <c r="AR13" s="57" t="s">
        <v>66</v>
      </c>
      <c r="AS13" s="59" t="s">
        <v>64</v>
      </c>
      <c r="AT13" s="61" t="s">
        <v>65</v>
      </c>
      <c r="AU13" s="57" t="s">
        <v>66</v>
      </c>
      <c r="AV13" s="60" t="s">
        <v>61</v>
      </c>
      <c r="AW13" s="57" t="s">
        <v>66</v>
      </c>
      <c r="AX13" s="61" t="s">
        <v>65</v>
      </c>
      <c r="AY13" s="57" t="s">
        <v>66</v>
      </c>
      <c r="AZ13" s="55" t="s">
        <v>62</v>
      </c>
      <c r="BA13" s="56" t="s">
        <v>63</v>
      </c>
      <c r="BB13" s="57" t="s">
        <v>66</v>
      </c>
      <c r="BC13" s="58" t="s">
        <v>69</v>
      </c>
      <c r="BD13" s="57" t="s">
        <v>66</v>
      </c>
      <c r="BE13" s="55" t="s">
        <v>62</v>
      </c>
      <c r="BF13" s="57" t="s">
        <v>66</v>
      </c>
      <c r="BG13" s="59" t="s">
        <v>64</v>
      </c>
      <c r="BH13" s="58" t="s">
        <v>69</v>
      </c>
      <c r="BI13" s="56" t="s">
        <v>63</v>
      </c>
      <c r="BJ13" s="60" t="s">
        <v>61</v>
      </c>
      <c r="BK13" s="62" t="s">
        <v>67</v>
      </c>
      <c r="BL13" s="61" t="s">
        <v>65</v>
      </c>
      <c r="BM13" s="59" t="s">
        <v>64</v>
      </c>
      <c r="BN13" s="63" t="s">
        <v>68</v>
      </c>
      <c r="BO13" s="57" t="s">
        <v>66</v>
      </c>
      <c r="BP13" s="55" t="s">
        <v>62</v>
      </c>
      <c r="BQ13" s="56" t="s">
        <v>63</v>
      </c>
      <c r="BR13" s="57" t="s">
        <v>66</v>
      </c>
      <c r="BS13" s="55" t="s">
        <v>62</v>
      </c>
      <c r="BT13" s="57" t="s">
        <v>66</v>
      </c>
      <c r="BU13" s="58" t="s">
        <v>69</v>
      </c>
      <c r="BV13" s="57" t="s">
        <v>66</v>
      </c>
      <c r="BW13" s="59" t="s">
        <v>64</v>
      </c>
      <c r="BX13" s="55" t="s">
        <v>62</v>
      </c>
      <c r="BY13" s="57" t="s">
        <v>66</v>
      </c>
      <c r="BZ13" s="60" t="s">
        <v>61</v>
      </c>
      <c r="CA13" s="57" t="s">
        <v>66</v>
      </c>
      <c r="CB13" s="61" t="s">
        <v>65</v>
      </c>
      <c r="CC13" s="57" t="s">
        <v>66</v>
      </c>
      <c r="CD13" s="55" t="s">
        <v>62</v>
      </c>
      <c r="CE13" s="56" t="s">
        <v>63</v>
      </c>
      <c r="CF13" s="57" t="s">
        <v>66</v>
      </c>
      <c r="CG13" s="58" t="s">
        <v>69</v>
      </c>
      <c r="CH13" s="57" t="s">
        <v>66</v>
      </c>
      <c r="CI13" s="55" t="s">
        <v>62</v>
      </c>
      <c r="CJ13" s="57" t="s">
        <v>66</v>
      </c>
      <c r="CK13" s="59" t="s">
        <v>64</v>
      </c>
      <c r="CL13" s="58" t="s">
        <v>69</v>
      </c>
      <c r="CM13" s="56" t="s">
        <v>63</v>
      </c>
    </row>
    <row r="14" spans="1:91" ht="15" customHeight="1" x14ac:dyDescent="0.3">
      <c r="A14" s="14">
        <v>8</v>
      </c>
      <c r="B14" s="56" t="s">
        <v>63</v>
      </c>
      <c r="C14" s="60" t="s">
        <v>61</v>
      </c>
      <c r="D14" s="62" t="s">
        <v>67</v>
      </c>
      <c r="E14" s="61" t="s">
        <v>65</v>
      </c>
      <c r="F14" s="59" t="s">
        <v>64</v>
      </c>
      <c r="G14" s="63" t="s">
        <v>68</v>
      </c>
      <c r="H14" s="57" t="s">
        <v>66</v>
      </c>
      <c r="I14" s="55" t="s">
        <v>62</v>
      </c>
      <c r="J14" s="56" t="s">
        <v>63</v>
      </c>
      <c r="K14" s="57" t="s">
        <v>66</v>
      </c>
      <c r="L14" s="55" t="s">
        <v>62</v>
      </c>
      <c r="M14" s="57" t="s">
        <v>66</v>
      </c>
      <c r="N14" s="58" t="s">
        <v>69</v>
      </c>
      <c r="O14" s="57" t="s">
        <v>66</v>
      </c>
      <c r="P14" s="59" t="s">
        <v>64</v>
      </c>
      <c r="Q14" s="61" t="s">
        <v>65</v>
      </c>
      <c r="R14" s="57" t="s">
        <v>66</v>
      </c>
      <c r="S14" s="60" t="s">
        <v>61</v>
      </c>
      <c r="T14" s="57" t="s">
        <v>66</v>
      </c>
      <c r="U14" s="61" t="s">
        <v>65</v>
      </c>
      <c r="V14" s="57" t="s">
        <v>66</v>
      </c>
      <c r="W14" s="55" t="s">
        <v>62</v>
      </c>
      <c r="X14" s="61" t="s">
        <v>65</v>
      </c>
      <c r="Y14" s="57" t="s">
        <v>66</v>
      </c>
      <c r="Z14" s="58" t="s">
        <v>69</v>
      </c>
      <c r="AA14" s="57" t="s">
        <v>66</v>
      </c>
      <c r="AB14" s="55" t="s">
        <v>62</v>
      </c>
      <c r="AC14" s="57" t="s">
        <v>66</v>
      </c>
      <c r="AD14" s="59" t="s">
        <v>64</v>
      </c>
      <c r="AE14" s="58" t="s">
        <v>69</v>
      </c>
      <c r="AF14" s="56" t="s">
        <v>63</v>
      </c>
      <c r="AG14" s="60" t="s">
        <v>61</v>
      </c>
      <c r="AH14" s="62" t="s">
        <v>67</v>
      </c>
      <c r="AI14" s="61" t="s">
        <v>65</v>
      </c>
      <c r="AJ14" s="59" t="s">
        <v>64</v>
      </c>
      <c r="AK14" s="63" t="s">
        <v>68</v>
      </c>
      <c r="AL14" s="57" t="s">
        <v>66</v>
      </c>
      <c r="AM14" s="55" t="s">
        <v>62</v>
      </c>
      <c r="AN14" s="56" t="s">
        <v>63</v>
      </c>
      <c r="AO14" s="57" t="s">
        <v>66</v>
      </c>
      <c r="AP14" s="55" t="s">
        <v>62</v>
      </c>
      <c r="AQ14" s="57" t="s">
        <v>66</v>
      </c>
      <c r="AR14" s="58" t="s">
        <v>69</v>
      </c>
      <c r="AS14" s="57" t="s">
        <v>66</v>
      </c>
      <c r="AT14" s="59" t="s">
        <v>64</v>
      </c>
      <c r="AU14" s="55" t="s">
        <v>62</v>
      </c>
      <c r="AV14" s="57" t="s">
        <v>66</v>
      </c>
      <c r="AW14" s="60" t="s">
        <v>61</v>
      </c>
      <c r="AX14" s="57" t="s">
        <v>66</v>
      </c>
      <c r="AY14" s="61" t="s">
        <v>65</v>
      </c>
      <c r="AZ14" s="57" t="s">
        <v>66</v>
      </c>
      <c r="BA14" s="55" t="s">
        <v>62</v>
      </c>
      <c r="BB14" s="61" t="s">
        <v>65</v>
      </c>
      <c r="BC14" s="57" t="s">
        <v>66</v>
      </c>
      <c r="BD14" s="58" t="s">
        <v>69</v>
      </c>
      <c r="BE14" s="57" t="s">
        <v>66</v>
      </c>
      <c r="BF14" s="55" t="s">
        <v>62</v>
      </c>
      <c r="BG14" s="57" t="s">
        <v>66</v>
      </c>
      <c r="BH14" s="59" t="s">
        <v>64</v>
      </c>
      <c r="BI14" s="58" t="s">
        <v>69</v>
      </c>
      <c r="BJ14" s="56" t="s">
        <v>63</v>
      </c>
      <c r="BK14" s="60" t="s">
        <v>61</v>
      </c>
      <c r="BL14" s="62" t="s">
        <v>67</v>
      </c>
      <c r="BM14" s="61" t="s">
        <v>65</v>
      </c>
      <c r="BN14" s="59" t="s">
        <v>64</v>
      </c>
      <c r="BO14" s="63" t="s">
        <v>68</v>
      </c>
      <c r="BP14" s="57" t="s">
        <v>66</v>
      </c>
      <c r="BQ14" s="55" t="s">
        <v>62</v>
      </c>
      <c r="BR14" s="56" t="s">
        <v>63</v>
      </c>
      <c r="BS14" s="57" t="s">
        <v>66</v>
      </c>
      <c r="BT14" s="55" t="s">
        <v>62</v>
      </c>
      <c r="BU14" s="57" t="s">
        <v>66</v>
      </c>
      <c r="BV14" s="58" t="s">
        <v>69</v>
      </c>
      <c r="BW14" s="57" t="s">
        <v>66</v>
      </c>
      <c r="BX14" s="59" t="s">
        <v>64</v>
      </c>
      <c r="BY14" s="55" t="s">
        <v>62</v>
      </c>
      <c r="BZ14" s="57" t="s">
        <v>66</v>
      </c>
      <c r="CA14" s="60" t="s">
        <v>61</v>
      </c>
      <c r="CB14" s="57" t="s">
        <v>66</v>
      </c>
      <c r="CC14" s="61" t="s">
        <v>65</v>
      </c>
      <c r="CD14" s="57" t="s">
        <v>66</v>
      </c>
      <c r="CE14" s="55" t="s">
        <v>62</v>
      </c>
      <c r="CF14" s="56" t="s">
        <v>63</v>
      </c>
      <c r="CG14" s="57" t="s">
        <v>66</v>
      </c>
      <c r="CH14" s="58" t="s">
        <v>69</v>
      </c>
      <c r="CI14" s="57" t="s">
        <v>66</v>
      </c>
      <c r="CJ14" s="55" t="s">
        <v>62</v>
      </c>
      <c r="CK14" s="57" t="s">
        <v>66</v>
      </c>
      <c r="CL14" s="59" t="s">
        <v>64</v>
      </c>
      <c r="CM14" s="58" t="s">
        <v>69</v>
      </c>
    </row>
    <row r="15" spans="1:91" ht="15" customHeight="1" x14ac:dyDescent="0.3">
      <c r="A15" s="14">
        <v>9</v>
      </c>
      <c r="B15" s="58" t="s">
        <v>69</v>
      </c>
      <c r="C15" s="56" t="s">
        <v>63</v>
      </c>
      <c r="D15" s="60" t="s">
        <v>61</v>
      </c>
      <c r="E15" s="62" t="s">
        <v>67</v>
      </c>
      <c r="F15" s="61" t="s">
        <v>65</v>
      </c>
      <c r="G15" s="59" t="s">
        <v>64</v>
      </c>
      <c r="H15" s="63" t="s">
        <v>68</v>
      </c>
      <c r="I15" s="57" t="s">
        <v>66</v>
      </c>
      <c r="J15" s="55" t="s">
        <v>62</v>
      </c>
      <c r="K15" s="56" t="s">
        <v>63</v>
      </c>
      <c r="L15" s="57" t="s">
        <v>66</v>
      </c>
      <c r="M15" s="55" t="s">
        <v>62</v>
      </c>
      <c r="N15" s="57" t="s">
        <v>66</v>
      </c>
      <c r="O15" s="58" t="s">
        <v>69</v>
      </c>
      <c r="P15" s="57" t="s">
        <v>66</v>
      </c>
      <c r="Q15" s="59" t="s">
        <v>64</v>
      </c>
      <c r="R15" s="55" t="s">
        <v>62</v>
      </c>
      <c r="S15" s="57" t="s">
        <v>66</v>
      </c>
      <c r="T15" s="60" t="s">
        <v>61</v>
      </c>
      <c r="U15" s="57" t="s">
        <v>66</v>
      </c>
      <c r="V15" s="61" t="s">
        <v>65</v>
      </c>
      <c r="W15" s="57" t="s">
        <v>66</v>
      </c>
      <c r="X15" s="55" t="s">
        <v>62</v>
      </c>
      <c r="Y15" s="56" t="s">
        <v>63</v>
      </c>
      <c r="Z15" s="57" t="s">
        <v>66</v>
      </c>
      <c r="AA15" s="58" t="s">
        <v>69</v>
      </c>
      <c r="AB15" s="57" t="s">
        <v>66</v>
      </c>
      <c r="AC15" s="55" t="s">
        <v>62</v>
      </c>
      <c r="AD15" s="57" t="s">
        <v>66</v>
      </c>
      <c r="AE15" s="59" t="s">
        <v>64</v>
      </c>
      <c r="AF15" s="58" t="s">
        <v>69</v>
      </c>
      <c r="AG15" s="56" t="s">
        <v>63</v>
      </c>
      <c r="AH15" s="61" t="s">
        <v>65</v>
      </c>
      <c r="AI15" s="62" t="s">
        <v>67</v>
      </c>
      <c r="AJ15" s="61" t="s">
        <v>65</v>
      </c>
      <c r="AK15" s="59" t="s">
        <v>64</v>
      </c>
      <c r="AL15" s="63" t="s">
        <v>68</v>
      </c>
      <c r="AM15" s="57" t="s">
        <v>66</v>
      </c>
      <c r="AN15" s="55" t="s">
        <v>62</v>
      </c>
      <c r="AO15" s="56" t="s">
        <v>63</v>
      </c>
      <c r="AP15" s="57" t="s">
        <v>66</v>
      </c>
      <c r="AQ15" s="55" t="s">
        <v>62</v>
      </c>
      <c r="AR15" s="57" t="s">
        <v>66</v>
      </c>
      <c r="AS15" s="58" t="s">
        <v>69</v>
      </c>
      <c r="AT15" s="57" t="s">
        <v>66</v>
      </c>
      <c r="AU15" s="59" t="s">
        <v>64</v>
      </c>
      <c r="AV15" s="55" t="s">
        <v>62</v>
      </c>
      <c r="AW15" s="57" t="s">
        <v>66</v>
      </c>
      <c r="AX15" s="60" t="s">
        <v>61</v>
      </c>
      <c r="AY15" s="57" t="s">
        <v>66</v>
      </c>
      <c r="AZ15" s="61" t="s">
        <v>65</v>
      </c>
      <c r="BA15" s="57" t="s">
        <v>66</v>
      </c>
      <c r="BB15" s="55" t="s">
        <v>62</v>
      </c>
      <c r="BC15" s="61" t="s">
        <v>65</v>
      </c>
      <c r="BD15" s="57" t="s">
        <v>66</v>
      </c>
      <c r="BE15" s="58" t="s">
        <v>69</v>
      </c>
      <c r="BF15" s="57" t="s">
        <v>66</v>
      </c>
      <c r="BG15" s="55" t="s">
        <v>62</v>
      </c>
      <c r="BH15" s="57" t="s">
        <v>66</v>
      </c>
      <c r="BI15" s="59" t="s">
        <v>64</v>
      </c>
      <c r="BJ15" s="58" t="s">
        <v>69</v>
      </c>
      <c r="BK15" s="56" t="s">
        <v>63</v>
      </c>
      <c r="BL15" s="61" t="s">
        <v>65</v>
      </c>
      <c r="BM15" s="62" t="s">
        <v>67</v>
      </c>
      <c r="BN15" s="61" t="s">
        <v>65</v>
      </c>
      <c r="BO15" s="59" t="s">
        <v>64</v>
      </c>
      <c r="BP15" s="63" t="s">
        <v>68</v>
      </c>
      <c r="BQ15" s="57" t="s">
        <v>66</v>
      </c>
      <c r="BR15" s="55" t="s">
        <v>62</v>
      </c>
      <c r="BS15" s="56" t="s">
        <v>63</v>
      </c>
      <c r="BT15" s="57" t="s">
        <v>66</v>
      </c>
      <c r="BU15" s="55" t="s">
        <v>62</v>
      </c>
      <c r="BV15" s="57" t="s">
        <v>66</v>
      </c>
      <c r="BW15" s="58" t="s">
        <v>69</v>
      </c>
      <c r="BX15" s="57" t="s">
        <v>66</v>
      </c>
      <c r="BY15" s="59" t="s">
        <v>64</v>
      </c>
      <c r="BZ15" s="61" t="s">
        <v>65</v>
      </c>
      <c r="CA15" s="57" t="s">
        <v>66</v>
      </c>
      <c r="CB15" s="60" t="s">
        <v>61</v>
      </c>
      <c r="CC15" s="57" t="s">
        <v>66</v>
      </c>
      <c r="CD15" s="61" t="s">
        <v>65</v>
      </c>
      <c r="CE15" s="57" t="s">
        <v>66</v>
      </c>
      <c r="CF15" s="55" t="s">
        <v>62</v>
      </c>
      <c r="CG15" s="56" t="s">
        <v>63</v>
      </c>
      <c r="CH15" s="57" t="s">
        <v>66</v>
      </c>
      <c r="CI15" s="58" t="s">
        <v>69</v>
      </c>
      <c r="CJ15" s="57" t="s">
        <v>66</v>
      </c>
      <c r="CK15" s="55" t="s">
        <v>62</v>
      </c>
      <c r="CL15" s="57" t="s">
        <v>66</v>
      </c>
      <c r="CM15" s="59" t="s">
        <v>64</v>
      </c>
    </row>
    <row r="16" spans="1:91" ht="15" customHeight="1" x14ac:dyDescent="0.3">
      <c r="A16" s="14">
        <v>10</v>
      </c>
      <c r="B16" s="59" t="s">
        <v>64</v>
      </c>
      <c r="C16" s="58" t="s">
        <v>69</v>
      </c>
      <c r="D16" s="56" t="s">
        <v>63</v>
      </c>
      <c r="E16" s="60" t="s">
        <v>61</v>
      </c>
      <c r="F16" s="62" t="s">
        <v>67</v>
      </c>
      <c r="G16" s="61" t="s">
        <v>65</v>
      </c>
      <c r="H16" s="59" t="s">
        <v>64</v>
      </c>
      <c r="I16" s="63" t="s">
        <v>68</v>
      </c>
      <c r="J16" s="57" t="s">
        <v>66</v>
      </c>
      <c r="K16" s="55" t="s">
        <v>62</v>
      </c>
      <c r="L16" s="56" t="s">
        <v>63</v>
      </c>
      <c r="M16" s="57" t="s">
        <v>66</v>
      </c>
      <c r="N16" s="55" t="s">
        <v>62</v>
      </c>
      <c r="O16" s="57" t="s">
        <v>66</v>
      </c>
      <c r="P16" s="58" t="s">
        <v>69</v>
      </c>
      <c r="Q16" s="57" t="s">
        <v>66</v>
      </c>
      <c r="R16" s="59" t="s">
        <v>64</v>
      </c>
      <c r="S16" s="55" t="s">
        <v>62</v>
      </c>
      <c r="T16" s="57" t="s">
        <v>66</v>
      </c>
      <c r="U16" s="60" t="s">
        <v>61</v>
      </c>
      <c r="V16" s="57" t="s">
        <v>66</v>
      </c>
      <c r="W16" s="61" t="s">
        <v>65</v>
      </c>
      <c r="X16" s="57" t="s">
        <v>66</v>
      </c>
      <c r="Y16" s="55" t="s">
        <v>62</v>
      </c>
      <c r="Z16" s="61" t="s">
        <v>65</v>
      </c>
      <c r="AA16" s="57" t="s">
        <v>66</v>
      </c>
      <c r="AB16" s="58" t="s">
        <v>69</v>
      </c>
      <c r="AC16" s="57" t="s">
        <v>66</v>
      </c>
      <c r="AD16" s="55" t="s">
        <v>62</v>
      </c>
      <c r="AE16" s="57" t="s">
        <v>66</v>
      </c>
      <c r="AF16" s="59" t="s">
        <v>64</v>
      </c>
      <c r="AG16" s="58" t="s">
        <v>69</v>
      </c>
      <c r="AH16" s="56" t="s">
        <v>63</v>
      </c>
      <c r="AI16" s="60" t="s">
        <v>61</v>
      </c>
      <c r="AJ16" s="62" t="s">
        <v>67</v>
      </c>
      <c r="AK16" s="61" t="s">
        <v>65</v>
      </c>
      <c r="AL16" s="59" t="s">
        <v>64</v>
      </c>
      <c r="AM16" s="63" t="s">
        <v>68</v>
      </c>
      <c r="AN16" s="57" t="s">
        <v>66</v>
      </c>
      <c r="AO16" s="55" t="s">
        <v>62</v>
      </c>
      <c r="AP16" s="56" t="s">
        <v>63</v>
      </c>
      <c r="AQ16" s="57" t="s">
        <v>66</v>
      </c>
      <c r="AR16" s="55" t="s">
        <v>62</v>
      </c>
      <c r="AS16" s="57" t="s">
        <v>66</v>
      </c>
      <c r="AT16" s="58" t="s">
        <v>69</v>
      </c>
      <c r="AU16" s="57" t="s">
        <v>66</v>
      </c>
      <c r="AV16" s="59" t="s">
        <v>64</v>
      </c>
      <c r="AW16" s="61" t="s">
        <v>65</v>
      </c>
      <c r="AX16" s="57" t="s">
        <v>66</v>
      </c>
      <c r="AY16" s="60" t="s">
        <v>61</v>
      </c>
      <c r="AZ16" s="57" t="s">
        <v>66</v>
      </c>
      <c r="BA16" s="61" t="s">
        <v>65</v>
      </c>
      <c r="BB16" s="57" t="s">
        <v>66</v>
      </c>
      <c r="BC16" s="55" t="s">
        <v>62</v>
      </c>
      <c r="BD16" s="56" t="s">
        <v>63</v>
      </c>
      <c r="BE16" s="57" t="s">
        <v>66</v>
      </c>
      <c r="BF16" s="58" t="s">
        <v>69</v>
      </c>
      <c r="BG16" s="57" t="s">
        <v>66</v>
      </c>
      <c r="BH16" s="55" t="s">
        <v>62</v>
      </c>
      <c r="BI16" s="57" t="s">
        <v>66</v>
      </c>
      <c r="BJ16" s="59" t="s">
        <v>64</v>
      </c>
      <c r="BK16" s="58" t="s">
        <v>69</v>
      </c>
      <c r="BL16" s="56" t="s">
        <v>63</v>
      </c>
      <c r="BM16" s="60" t="s">
        <v>61</v>
      </c>
      <c r="BN16" s="62" t="s">
        <v>67</v>
      </c>
      <c r="BO16" s="61" t="s">
        <v>65</v>
      </c>
      <c r="BP16" s="59" t="s">
        <v>64</v>
      </c>
      <c r="BQ16" s="63" t="s">
        <v>68</v>
      </c>
      <c r="BR16" s="57" t="s">
        <v>66</v>
      </c>
      <c r="BS16" s="55" t="s">
        <v>62</v>
      </c>
      <c r="BT16" s="56" t="s">
        <v>63</v>
      </c>
      <c r="BU16" s="57" t="s">
        <v>66</v>
      </c>
      <c r="BV16" s="55" t="s">
        <v>62</v>
      </c>
      <c r="BW16" s="57" t="s">
        <v>66</v>
      </c>
      <c r="BX16" s="58" t="s">
        <v>69</v>
      </c>
      <c r="BY16" s="57" t="s">
        <v>66</v>
      </c>
      <c r="BZ16" s="59" t="s">
        <v>64</v>
      </c>
      <c r="CA16" s="55" t="s">
        <v>62</v>
      </c>
      <c r="CB16" s="57" t="s">
        <v>66</v>
      </c>
      <c r="CC16" s="60" t="s">
        <v>61</v>
      </c>
      <c r="CD16" s="57" t="s">
        <v>66</v>
      </c>
      <c r="CE16" s="61" t="s">
        <v>65</v>
      </c>
      <c r="CF16" s="57" t="s">
        <v>66</v>
      </c>
      <c r="CG16" s="55" t="s">
        <v>62</v>
      </c>
      <c r="CH16" s="56" t="s">
        <v>63</v>
      </c>
      <c r="CI16" s="57" t="s">
        <v>66</v>
      </c>
      <c r="CJ16" s="58" t="s">
        <v>69</v>
      </c>
      <c r="CK16" s="57" t="s">
        <v>66</v>
      </c>
      <c r="CL16" s="55" t="s">
        <v>62</v>
      </c>
      <c r="CM16" s="57" t="s">
        <v>66</v>
      </c>
    </row>
    <row r="17" spans="1:91" ht="15" customHeight="1" x14ac:dyDescent="0.3">
      <c r="A17" s="14">
        <v>11</v>
      </c>
      <c r="B17" s="57" t="s">
        <v>66</v>
      </c>
      <c r="C17" s="59" t="s">
        <v>64</v>
      </c>
      <c r="D17" s="58" t="s">
        <v>69</v>
      </c>
      <c r="E17" s="56" t="s">
        <v>63</v>
      </c>
      <c r="F17" s="60" t="s">
        <v>61</v>
      </c>
      <c r="G17" s="62" t="s">
        <v>67</v>
      </c>
      <c r="H17" s="61" t="s">
        <v>65</v>
      </c>
      <c r="I17" s="59" t="s">
        <v>64</v>
      </c>
      <c r="J17" s="63" t="s">
        <v>68</v>
      </c>
      <c r="K17" s="57" t="s">
        <v>66</v>
      </c>
      <c r="L17" s="55" t="s">
        <v>62</v>
      </c>
      <c r="M17" s="56" t="s">
        <v>63</v>
      </c>
      <c r="N17" s="57" t="s">
        <v>66</v>
      </c>
      <c r="O17" s="55" t="s">
        <v>62</v>
      </c>
      <c r="P17" s="57" t="s">
        <v>66</v>
      </c>
      <c r="Q17" s="58" t="s">
        <v>69</v>
      </c>
      <c r="R17" s="57" t="s">
        <v>66</v>
      </c>
      <c r="S17" s="59" t="s">
        <v>64</v>
      </c>
      <c r="T17" s="61" t="s">
        <v>65</v>
      </c>
      <c r="U17" s="57" t="s">
        <v>66</v>
      </c>
      <c r="V17" s="60" t="s">
        <v>61</v>
      </c>
      <c r="W17" s="57" t="s">
        <v>66</v>
      </c>
      <c r="X17" s="61" t="s">
        <v>65</v>
      </c>
      <c r="Y17" s="57" t="s">
        <v>66</v>
      </c>
      <c r="Z17" s="55" t="s">
        <v>62</v>
      </c>
      <c r="AA17" s="56" t="s">
        <v>63</v>
      </c>
      <c r="AB17" s="57" t="s">
        <v>66</v>
      </c>
      <c r="AC17" s="58" t="s">
        <v>69</v>
      </c>
      <c r="AD17" s="57" t="s">
        <v>66</v>
      </c>
      <c r="AE17" s="55" t="s">
        <v>62</v>
      </c>
      <c r="AF17" s="57" t="s">
        <v>66</v>
      </c>
      <c r="AG17" s="59" t="s">
        <v>64</v>
      </c>
      <c r="AH17" s="58" t="s">
        <v>69</v>
      </c>
      <c r="AI17" s="56" t="s">
        <v>63</v>
      </c>
      <c r="AJ17" s="60" t="s">
        <v>61</v>
      </c>
      <c r="AK17" s="62" t="s">
        <v>67</v>
      </c>
      <c r="AL17" s="61" t="s">
        <v>65</v>
      </c>
      <c r="AM17" s="59" t="s">
        <v>64</v>
      </c>
      <c r="AN17" s="63" t="s">
        <v>68</v>
      </c>
      <c r="AO17" s="57" t="s">
        <v>66</v>
      </c>
      <c r="AP17" s="55" t="s">
        <v>62</v>
      </c>
      <c r="AQ17" s="56" t="s">
        <v>63</v>
      </c>
      <c r="AR17" s="57" t="s">
        <v>66</v>
      </c>
      <c r="AS17" s="55" t="s">
        <v>62</v>
      </c>
      <c r="AT17" s="57" t="s">
        <v>66</v>
      </c>
      <c r="AU17" s="58" t="s">
        <v>69</v>
      </c>
      <c r="AV17" s="57" t="s">
        <v>66</v>
      </c>
      <c r="AW17" s="59" t="s">
        <v>64</v>
      </c>
      <c r="AX17" s="55" t="s">
        <v>62</v>
      </c>
      <c r="AY17" s="57" t="s">
        <v>66</v>
      </c>
      <c r="AZ17" s="60" t="s">
        <v>61</v>
      </c>
      <c r="BA17" s="57" t="s">
        <v>66</v>
      </c>
      <c r="BB17" s="61" t="s">
        <v>65</v>
      </c>
      <c r="BC17" s="57" t="s">
        <v>66</v>
      </c>
      <c r="BD17" s="55" t="s">
        <v>62</v>
      </c>
      <c r="BE17" s="61" t="s">
        <v>65</v>
      </c>
      <c r="BF17" s="57" t="s">
        <v>66</v>
      </c>
      <c r="BG17" s="58" t="s">
        <v>69</v>
      </c>
      <c r="BH17" s="57" t="s">
        <v>66</v>
      </c>
      <c r="BI17" s="55" t="s">
        <v>62</v>
      </c>
      <c r="BJ17" s="57" t="s">
        <v>66</v>
      </c>
      <c r="BK17" s="59" t="s">
        <v>64</v>
      </c>
      <c r="BL17" s="58" t="s">
        <v>69</v>
      </c>
      <c r="BM17" s="56" t="s">
        <v>63</v>
      </c>
      <c r="BN17" s="60" t="s">
        <v>61</v>
      </c>
      <c r="BO17" s="62" t="s">
        <v>67</v>
      </c>
      <c r="BP17" s="61" t="s">
        <v>65</v>
      </c>
      <c r="BQ17" s="59" t="s">
        <v>64</v>
      </c>
      <c r="BR17" s="63" t="s">
        <v>68</v>
      </c>
      <c r="BS17" s="57" t="s">
        <v>66</v>
      </c>
      <c r="BT17" s="55" t="s">
        <v>62</v>
      </c>
      <c r="BU17" s="56" t="s">
        <v>63</v>
      </c>
      <c r="BV17" s="57" t="s">
        <v>66</v>
      </c>
      <c r="BW17" s="55" t="s">
        <v>62</v>
      </c>
      <c r="BX17" s="57" t="s">
        <v>66</v>
      </c>
      <c r="BY17" s="58" t="s">
        <v>69</v>
      </c>
      <c r="BZ17" s="57" t="s">
        <v>66</v>
      </c>
      <c r="CA17" s="59" t="s">
        <v>64</v>
      </c>
      <c r="CB17" s="55" t="s">
        <v>62</v>
      </c>
      <c r="CC17" s="57" t="s">
        <v>66</v>
      </c>
      <c r="CD17" s="60" t="s">
        <v>61</v>
      </c>
      <c r="CE17" s="57" t="s">
        <v>66</v>
      </c>
      <c r="CF17" s="61" t="s">
        <v>65</v>
      </c>
      <c r="CG17" s="57" t="s">
        <v>66</v>
      </c>
      <c r="CH17" s="55" t="s">
        <v>62</v>
      </c>
      <c r="CI17" s="56" t="s">
        <v>63</v>
      </c>
      <c r="CJ17" s="57" t="s">
        <v>66</v>
      </c>
      <c r="CK17" s="58" t="s">
        <v>69</v>
      </c>
      <c r="CL17" s="57" t="s">
        <v>66</v>
      </c>
      <c r="CM17" s="55" t="s">
        <v>62</v>
      </c>
    </row>
    <row r="18" spans="1:91" ht="15" customHeight="1" x14ac:dyDescent="0.3">
      <c r="A18" s="14">
        <v>12</v>
      </c>
      <c r="B18" s="55" t="s">
        <v>62</v>
      </c>
      <c r="C18" s="57" t="s">
        <v>66</v>
      </c>
      <c r="D18" s="59" t="s">
        <v>64</v>
      </c>
      <c r="E18" s="58" t="s">
        <v>69</v>
      </c>
      <c r="F18" s="56" t="s">
        <v>63</v>
      </c>
      <c r="G18" s="60" t="s">
        <v>61</v>
      </c>
      <c r="H18" s="62" t="s">
        <v>67</v>
      </c>
      <c r="I18" s="61" t="s">
        <v>65</v>
      </c>
      <c r="J18" s="59" t="s">
        <v>64</v>
      </c>
      <c r="K18" s="63" t="s">
        <v>68</v>
      </c>
      <c r="L18" s="57" t="s">
        <v>66</v>
      </c>
      <c r="M18" s="55" t="s">
        <v>62</v>
      </c>
      <c r="N18" s="56" t="s">
        <v>63</v>
      </c>
      <c r="O18" s="57" t="s">
        <v>66</v>
      </c>
      <c r="P18" s="55" t="s">
        <v>62</v>
      </c>
      <c r="Q18" s="57" t="s">
        <v>66</v>
      </c>
      <c r="R18" s="58" t="s">
        <v>69</v>
      </c>
      <c r="S18" s="57" t="s">
        <v>66</v>
      </c>
      <c r="T18" s="59" t="s">
        <v>64</v>
      </c>
      <c r="U18" s="55" t="s">
        <v>62</v>
      </c>
      <c r="V18" s="57" t="s">
        <v>66</v>
      </c>
      <c r="W18" s="60" t="s">
        <v>61</v>
      </c>
      <c r="X18" s="57" t="s">
        <v>66</v>
      </c>
      <c r="Y18" s="61" t="s">
        <v>65</v>
      </c>
      <c r="Z18" s="57" t="s">
        <v>66</v>
      </c>
      <c r="AA18" s="55" t="s">
        <v>62</v>
      </c>
      <c r="AB18" s="61" t="s">
        <v>65</v>
      </c>
      <c r="AC18" s="57" t="s">
        <v>66</v>
      </c>
      <c r="AD18" s="59" t="s">
        <v>64</v>
      </c>
      <c r="AE18" s="57" t="s">
        <v>66</v>
      </c>
      <c r="AF18" s="55" t="s">
        <v>62</v>
      </c>
      <c r="AG18" s="57" t="s">
        <v>66</v>
      </c>
      <c r="AH18" s="59" t="s">
        <v>64</v>
      </c>
      <c r="AI18" s="58" t="s">
        <v>69</v>
      </c>
      <c r="AJ18" s="56" t="s">
        <v>63</v>
      </c>
      <c r="AK18" s="60" t="s">
        <v>61</v>
      </c>
      <c r="AL18" s="62" t="s">
        <v>67</v>
      </c>
      <c r="AM18" s="61" t="s">
        <v>65</v>
      </c>
      <c r="AN18" s="59" t="s">
        <v>64</v>
      </c>
      <c r="AO18" s="63" t="s">
        <v>68</v>
      </c>
      <c r="AP18" s="57" t="s">
        <v>66</v>
      </c>
      <c r="AQ18" s="55" t="s">
        <v>62</v>
      </c>
      <c r="AR18" s="56" t="s">
        <v>63</v>
      </c>
      <c r="AS18" s="57" t="s">
        <v>66</v>
      </c>
      <c r="AT18" s="55" t="s">
        <v>62</v>
      </c>
      <c r="AU18" s="57" t="s">
        <v>66</v>
      </c>
      <c r="AV18" s="58" t="s">
        <v>69</v>
      </c>
      <c r="AW18" s="57" t="s">
        <v>66</v>
      </c>
      <c r="AX18" s="59" t="s">
        <v>64</v>
      </c>
      <c r="AY18" s="55" t="s">
        <v>62</v>
      </c>
      <c r="AZ18" s="57" t="s">
        <v>66</v>
      </c>
      <c r="BA18" s="60" t="s">
        <v>61</v>
      </c>
      <c r="BB18" s="57" t="s">
        <v>66</v>
      </c>
      <c r="BC18" s="61" t="s">
        <v>65</v>
      </c>
      <c r="BD18" s="57" t="s">
        <v>66</v>
      </c>
      <c r="BE18" s="55" t="s">
        <v>62</v>
      </c>
      <c r="BF18" s="61" t="s">
        <v>65</v>
      </c>
      <c r="BG18" s="57" t="s">
        <v>66</v>
      </c>
      <c r="BH18" s="58" t="s">
        <v>69</v>
      </c>
      <c r="BI18" s="57" t="s">
        <v>66</v>
      </c>
      <c r="BJ18" s="55" t="s">
        <v>62</v>
      </c>
      <c r="BK18" s="57" t="s">
        <v>66</v>
      </c>
      <c r="BL18" s="59" t="s">
        <v>64</v>
      </c>
      <c r="BM18" s="58" t="s">
        <v>69</v>
      </c>
      <c r="BN18" s="56" t="s">
        <v>63</v>
      </c>
      <c r="BO18" s="60" t="s">
        <v>61</v>
      </c>
      <c r="BP18" s="62" t="s">
        <v>67</v>
      </c>
      <c r="BQ18" s="61" t="s">
        <v>65</v>
      </c>
      <c r="BR18" s="59" t="s">
        <v>64</v>
      </c>
      <c r="BS18" s="63" t="s">
        <v>68</v>
      </c>
      <c r="BT18" s="57" t="s">
        <v>66</v>
      </c>
      <c r="BU18" s="55" t="s">
        <v>62</v>
      </c>
      <c r="BV18" s="56" t="s">
        <v>63</v>
      </c>
      <c r="BW18" s="57" t="s">
        <v>66</v>
      </c>
      <c r="BX18" s="55" t="s">
        <v>62</v>
      </c>
      <c r="BY18" s="57" t="s">
        <v>66</v>
      </c>
      <c r="BZ18" s="58" t="s">
        <v>69</v>
      </c>
      <c r="CA18" s="57" t="s">
        <v>66</v>
      </c>
      <c r="CB18" s="59" t="s">
        <v>64</v>
      </c>
      <c r="CC18" s="55" t="s">
        <v>62</v>
      </c>
      <c r="CD18" s="57" t="s">
        <v>66</v>
      </c>
      <c r="CE18" s="60" t="s">
        <v>61</v>
      </c>
      <c r="CF18" s="57" t="s">
        <v>66</v>
      </c>
      <c r="CG18" s="61" t="s">
        <v>65</v>
      </c>
      <c r="CH18" s="57" t="s">
        <v>66</v>
      </c>
      <c r="CI18" s="55" t="s">
        <v>62</v>
      </c>
      <c r="CJ18" s="56" t="s">
        <v>63</v>
      </c>
      <c r="CK18" s="57" t="s">
        <v>66</v>
      </c>
      <c r="CL18" s="58" t="s">
        <v>69</v>
      </c>
      <c r="CM18" s="57" t="s">
        <v>66</v>
      </c>
    </row>
    <row r="19" spans="1:91" ht="15" customHeight="1" x14ac:dyDescent="0.3">
      <c r="A19" s="14">
        <v>13</v>
      </c>
      <c r="B19" s="57" t="s">
        <v>66</v>
      </c>
      <c r="C19" s="55" t="s">
        <v>62</v>
      </c>
      <c r="D19" s="57" t="s">
        <v>66</v>
      </c>
      <c r="E19" s="59" t="s">
        <v>64</v>
      </c>
      <c r="F19" s="58" t="s">
        <v>69</v>
      </c>
      <c r="G19" s="56" t="s">
        <v>63</v>
      </c>
      <c r="H19" s="60" t="s">
        <v>61</v>
      </c>
      <c r="I19" s="62" t="s">
        <v>67</v>
      </c>
      <c r="J19" s="61" t="s">
        <v>65</v>
      </c>
      <c r="K19" s="59" t="s">
        <v>64</v>
      </c>
      <c r="L19" s="63" t="s">
        <v>68</v>
      </c>
      <c r="M19" s="57" t="s">
        <v>66</v>
      </c>
      <c r="N19" s="55" t="s">
        <v>62</v>
      </c>
      <c r="O19" s="56" t="s">
        <v>63</v>
      </c>
      <c r="P19" s="57" t="s">
        <v>66</v>
      </c>
      <c r="Q19" s="55" t="s">
        <v>62</v>
      </c>
      <c r="R19" s="57" t="s">
        <v>66</v>
      </c>
      <c r="S19" s="58" t="s">
        <v>69</v>
      </c>
      <c r="T19" s="57" t="s">
        <v>66</v>
      </c>
      <c r="U19" s="59" t="s">
        <v>64</v>
      </c>
      <c r="V19" s="55" t="s">
        <v>62</v>
      </c>
      <c r="W19" s="57" t="s">
        <v>66</v>
      </c>
      <c r="X19" s="60" t="s">
        <v>61</v>
      </c>
      <c r="Y19" s="57" t="s">
        <v>66</v>
      </c>
      <c r="Z19" s="61" t="s">
        <v>65</v>
      </c>
      <c r="AA19" s="57" t="s">
        <v>66</v>
      </c>
      <c r="AB19" s="55" t="s">
        <v>62</v>
      </c>
      <c r="AC19" s="61" t="s">
        <v>65</v>
      </c>
      <c r="AD19" s="57" t="s">
        <v>66</v>
      </c>
      <c r="AE19" s="58" t="s">
        <v>69</v>
      </c>
      <c r="AF19" s="57" t="s">
        <v>66</v>
      </c>
      <c r="AG19" s="55" t="s">
        <v>62</v>
      </c>
      <c r="AH19" s="57" t="s">
        <v>66</v>
      </c>
      <c r="AI19" s="59" t="s">
        <v>64</v>
      </c>
      <c r="AJ19" s="58" t="s">
        <v>69</v>
      </c>
      <c r="AK19" s="56" t="s">
        <v>63</v>
      </c>
      <c r="AL19" s="60" t="s">
        <v>61</v>
      </c>
      <c r="AM19" s="62" t="s">
        <v>67</v>
      </c>
      <c r="AN19" s="61" t="s">
        <v>65</v>
      </c>
      <c r="AO19" s="59" t="s">
        <v>64</v>
      </c>
      <c r="AP19" s="63" t="s">
        <v>68</v>
      </c>
      <c r="AQ19" s="57" t="s">
        <v>66</v>
      </c>
      <c r="AR19" s="55" t="s">
        <v>62</v>
      </c>
      <c r="AS19" s="56" t="s">
        <v>63</v>
      </c>
      <c r="AT19" s="57" t="s">
        <v>66</v>
      </c>
      <c r="AU19" s="55" t="s">
        <v>62</v>
      </c>
      <c r="AV19" s="57" t="s">
        <v>66</v>
      </c>
      <c r="AW19" s="58" t="s">
        <v>69</v>
      </c>
      <c r="AX19" s="57" t="s">
        <v>66</v>
      </c>
      <c r="AY19" s="59" t="s">
        <v>64</v>
      </c>
      <c r="AZ19" s="55" t="s">
        <v>62</v>
      </c>
      <c r="BA19" s="57" t="s">
        <v>66</v>
      </c>
      <c r="BB19" s="60" t="s">
        <v>61</v>
      </c>
      <c r="BC19" s="57" t="s">
        <v>66</v>
      </c>
      <c r="BD19" s="61" t="s">
        <v>65</v>
      </c>
      <c r="BE19" s="57" t="s">
        <v>66</v>
      </c>
      <c r="BF19" s="55" t="s">
        <v>62</v>
      </c>
      <c r="BG19" s="56" t="s">
        <v>63</v>
      </c>
      <c r="BH19" s="57" t="s">
        <v>66</v>
      </c>
      <c r="BI19" s="58" t="s">
        <v>69</v>
      </c>
      <c r="BJ19" s="57" t="s">
        <v>66</v>
      </c>
      <c r="BK19" s="55" t="s">
        <v>62</v>
      </c>
      <c r="BL19" s="57" t="s">
        <v>66</v>
      </c>
      <c r="BM19" s="59" t="s">
        <v>64</v>
      </c>
      <c r="BN19" s="58" t="s">
        <v>69</v>
      </c>
      <c r="BO19" s="56" t="s">
        <v>63</v>
      </c>
      <c r="BP19" s="60" t="s">
        <v>61</v>
      </c>
      <c r="BQ19" s="62" t="s">
        <v>67</v>
      </c>
      <c r="BR19" s="61" t="s">
        <v>65</v>
      </c>
      <c r="BS19" s="59" t="s">
        <v>64</v>
      </c>
      <c r="BT19" s="63" t="s">
        <v>68</v>
      </c>
      <c r="BU19" s="57" t="s">
        <v>66</v>
      </c>
      <c r="BV19" s="55" t="s">
        <v>62</v>
      </c>
      <c r="BW19" s="56" t="s">
        <v>63</v>
      </c>
      <c r="BX19" s="57" t="s">
        <v>66</v>
      </c>
      <c r="BY19" s="55" t="s">
        <v>62</v>
      </c>
      <c r="BZ19" s="57" t="s">
        <v>66</v>
      </c>
      <c r="CA19" s="58" t="s">
        <v>69</v>
      </c>
      <c r="CB19" s="57" t="s">
        <v>66</v>
      </c>
      <c r="CC19" s="59" t="s">
        <v>64</v>
      </c>
      <c r="CD19" s="55" t="s">
        <v>62</v>
      </c>
      <c r="CE19" s="57" t="s">
        <v>66</v>
      </c>
      <c r="CF19" s="60" t="s">
        <v>61</v>
      </c>
      <c r="CG19" s="57" t="s">
        <v>66</v>
      </c>
      <c r="CH19" s="61" t="s">
        <v>65</v>
      </c>
      <c r="CI19" s="57" t="s">
        <v>66</v>
      </c>
      <c r="CJ19" s="55" t="s">
        <v>62</v>
      </c>
      <c r="CK19" s="56" t="s">
        <v>63</v>
      </c>
      <c r="CL19" s="57" t="s">
        <v>66</v>
      </c>
      <c r="CM19" s="58" t="s">
        <v>69</v>
      </c>
    </row>
    <row r="20" spans="1:91" ht="15" customHeight="1" x14ac:dyDescent="0.3">
      <c r="A20" s="14">
        <v>14</v>
      </c>
      <c r="B20" s="58" t="s">
        <v>69</v>
      </c>
      <c r="C20" s="57" t="s">
        <v>66</v>
      </c>
      <c r="D20" s="55" t="s">
        <v>62</v>
      </c>
      <c r="E20" s="57" t="s">
        <v>66</v>
      </c>
      <c r="F20" s="59" t="s">
        <v>64</v>
      </c>
      <c r="G20" s="58" t="s">
        <v>69</v>
      </c>
      <c r="H20" s="56" t="s">
        <v>63</v>
      </c>
      <c r="I20" s="60" t="s">
        <v>61</v>
      </c>
      <c r="J20" s="62" t="s">
        <v>67</v>
      </c>
      <c r="K20" s="61" t="s">
        <v>65</v>
      </c>
      <c r="L20" s="59" t="s">
        <v>64</v>
      </c>
      <c r="M20" s="63" t="s">
        <v>68</v>
      </c>
      <c r="N20" s="57" t="s">
        <v>66</v>
      </c>
      <c r="O20" s="55" t="s">
        <v>62</v>
      </c>
      <c r="P20" s="56" t="s">
        <v>63</v>
      </c>
      <c r="Q20" s="57" t="s">
        <v>66</v>
      </c>
      <c r="R20" s="55" t="s">
        <v>62</v>
      </c>
      <c r="S20" s="57" t="s">
        <v>66</v>
      </c>
      <c r="T20" s="58" t="s">
        <v>69</v>
      </c>
      <c r="U20" s="57" t="s">
        <v>66</v>
      </c>
      <c r="V20" s="59" t="s">
        <v>64</v>
      </c>
      <c r="W20" s="61" t="s">
        <v>65</v>
      </c>
      <c r="X20" s="57" t="s">
        <v>66</v>
      </c>
      <c r="Y20" s="60" t="s">
        <v>61</v>
      </c>
      <c r="Z20" s="57" t="s">
        <v>66</v>
      </c>
      <c r="AA20" s="61" t="s">
        <v>65</v>
      </c>
      <c r="AB20" s="57" t="s">
        <v>66</v>
      </c>
      <c r="AC20" s="55" t="s">
        <v>62</v>
      </c>
      <c r="AD20" s="56" t="s">
        <v>63</v>
      </c>
      <c r="AE20" s="57" t="s">
        <v>66</v>
      </c>
      <c r="AF20" s="58" t="s">
        <v>69</v>
      </c>
      <c r="AG20" s="57" t="s">
        <v>66</v>
      </c>
      <c r="AH20" s="55" t="s">
        <v>62</v>
      </c>
      <c r="AI20" s="57" t="s">
        <v>66</v>
      </c>
      <c r="AJ20" s="59" t="s">
        <v>64</v>
      </c>
      <c r="AK20" s="58" t="s">
        <v>69</v>
      </c>
      <c r="AL20" s="56" t="s">
        <v>63</v>
      </c>
      <c r="AM20" s="60" t="s">
        <v>61</v>
      </c>
      <c r="AN20" s="62" t="s">
        <v>67</v>
      </c>
      <c r="AO20" s="61" t="s">
        <v>65</v>
      </c>
      <c r="AP20" s="59" t="s">
        <v>64</v>
      </c>
      <c r="AQ20" s="63" t="s">
        <v>68</v>
      </c>
      <c r="AR20" s="57" t="s">
        <v>66</v>
      </c>
      <c r="AS20" s="55" t="s">
        <v>62</v>
      </c>
      <c r="AT20" s="56" t="s">
        <v>63</v>
      </c>
      <c r="AU20" s="57" t="s">
        <v>66</v>
      </c>
      <c r="AV20" s="55" t="s">
        <v>62</v>
      </c>
      <c r="AW20" s="57" t="s">
        <v>66</v>
      </c>
      <c r="AX20" s="58" t="s">
        <v>69</v>
      </c>
      <c r="AY20" s="57" t="s">
        <v>66</v>
      </c>
      <c r="AZ20" s="59" t="s">
        <v>64</v>
      </c>
      <c r="BA20" s="61" t="s">
        <v>65</v>
      </c>
      <c r="BB20" s="57" t="s">
        <v>66</v>
      </c>
      <c r="BC20" s="60" t="s">
        <v>61</v>
      </c>
      <c r="BD20" s="57" t="s">
        <v>66</v>
      </c>
      <c r="BE20" s="61" t="s">
        <v>65</v>
      </c>
      <c r="BF20" s="57" t="s">
        <v>66</v>
      </c>
      <c r="BG20" s="55" t="s">
        <v>62</v>
      </c>
      <c r="BH20" s="61" t="s">
        <v>65</v>
      </c>
      <c r="BI20" s="57" t="s">
        <v>66</v>
      </c>
      <c r="BJ20" s="58" t="s">
        <v>69</v>
      </c>
      <c r="BK20" s="57" t="s">
        <v>66</v>
      </c>
      <c r="BL20" s="55" t="s">
        <v>62</v>
      </c>
      <c r="BM20" s="57" t="s">
        <v>66</v>
      </c>
      <c r="BN20" s="59" t="s">
        <v>64</v>
      </c>
      <c r="BO20" s="58" t="s">
        <v>69</v>
      </c>
      <c r="BP20" s="56" t="s">
        <v>63</v>
      </c>
      <c r="BQ20" s="60" t="s">
        <v>61</v>
      </c>
      <c r="BR20" s="62" t="s">
        <v>67</v>
      </c>
      <c r="BS20" s="61" t="s">
        <v>65</v>
      </c>
      <c r="BT20" s="59" t="s">
        <v>64</v>
      </c>
      <c r="BU20" s="63" t="s">
        <v>68</v>
      </c>
      <c r="BV20" s="57" t="s">
        <v>66</v>
      </c>
      <c r="BW20" s="55" t="s">
        <v>62</v>
      </c>
      <c r="BX20" s="56" t="s">
        <v>63</v>
      </c>
      <c r="BY20" s="57" t="s">
        <v>66</v>
      </c>
      <c r="BZ20" s="55" t="s">
        <v>62</v>
      </c>
      <c r="CA20" s="57" t="s">
        <v>66</v>
      </c>
      <c r="CB20" s="58" t="s">
        <v>69</v>
      </c>
      <c r="CC20" s="57" t="s">
        <v>66</v>
      </c>
      <c r="CD20" s="59" t="s">
        <v>64</v>
      </c>
      <c r="CE20" s="55" t="s">
        <v>62</v>
      </c>
      <c r="CF20" s="57" t="s">
        <v>66</v>
      </c>
      <c r="CG20" s="60" t="s">
        <v>61</v>
      </c>
      <c r="CH20" s="57" t="s">
        <v>66</v>
      </c>
      <c r="CI20" s="61" t="s">
        <v>65</v>
      </c>
      <c r="CJ20" s="57" t="s">
        <v>66</v>
      </c>
      <c r="CK20" s="55" t="s">
        <v>62</v>
      </c>
      <c r="CL20" s="56" t="s">
        <v>63</v>
      </c>
      <c r="CM20" s="57" t="s">
        <v>66</v>
      </c>
    </row>
    <row r="21" spans="1:91" ht="15" customHeight="1" x14ac:dyDescent="0.3">
      <c r="A21" s="14">
        <v>15</v>
      </c>
      <c r="B21" s="57" t="s">
        <v>66</v>
      </c>
      <c r="C21" s="58" t="s">
        <v>69</v>
      </c>
      <c r="D21" s="57" t="s">
        <v>66</v>
      </c>
      <c r="E21" s="55" t="s">
        <v>62</v>
      </c>
      <c r="F21" s="57" t="s">
        <v>66</v>
      </c>
      <c r="G21" s="59" t="s">
        <v>64</v>
      </c>
      <c r="H21" s="58" t="s">
        <v>69</v>
      </c>
      <c r="I21" s="56" t="s">
        <v>63</v>
      </c>
      <c r="J21" s="60" t="s">
        <v>61</v>
      </c>
      <c r="K21" s="62" t="s">
        <v>67</v>
      </c>
      <c r="L21" s="61" t="s">
        <v>65</v>
      </c>
      <c r="M21" s="59" t="s">
        <v>64</v>
      </c>
      <c r="N21" s="63" t="s">
        <v>68</v>
      </c>
      <c r="O21" s="57" t="s">
        <v>66</v>
      </c>
      <c r="P21" s="55" t="s">
        <v>62</v>
      </c>
      <c r="Q21" s="56" t="s">
        <v>63</v>
      </c>
      <c r="R21" s="57" t="s">
        <v>66</v>
      </c>
      <c r="S21" s="55" t="s">
        <v>62</v>
      </c>
      <c r="T21" s="57" t="s">
        <v>66</v>
      </c>
      <c r="U21" s="58" t="s">
        <v>69</v>
      </c>
      <c r="V21" s="57" t="s">
        <v>66</v>
      </c>
      <c r="W21" s="59" t="s">
        <v>64</v>
      </c>
      <c r="X21" s="55" t="s">
        <v>62</v>
      </c>
      <c r="Y21" s="57" t="s">
        <v>66</v>
      </c>
      <c r="Z21" s="60" t="s">
        <v>61</v>
      </c>
      <c r="AA21" s="57" t="s">
        <v>66</v>
      </c>
      <c r="AB21" s="61" t="s">
        <v>65</v>
      </c>
      <c r="AC21" s="57" t="s">
        <v>66</v>
      </c>
      <c r="AD21" s="55" t="s">
        <v>62</v>
      </c>
      <c r="AE21" s="61" t="s">
        <v>65</v>
      </c>
      <c r="AF21" s="57" t="s">
        <v>66</v>
      </c>
      <c r="AG21" s="58" t="s">
        <v>69</v>
      </c>
      <c r="AH21" s="57" t="s">
        <v>66</v>
      </c>
      <c r="AI21" s="55" t="s">
        <v>62</v>
      </c>
      <c r="AJ21" s="57" t="s">
        <v>66</v>
      </c>
      <c r="AK21" s="59" t="s">
        <v>64</v>
      </c>
      <c r="AL21" s="58" t="s">
        <v>69</v>
      </c>
      <c r="AM21" s="56" t="s">
        <v>63</v>
      </c>
      <c r="AN21" s="60" t="s">
        <v>61</v>
      </c>
      <c r="AO21" s="62" t="s">
        <v>67</v>
      </c>
      <c r="AP21" s="61" t="s">
        <v>65</v>
      </c>
      <c r="AQ21" s="59" t="s">
        <v>64</v>
      </c>
      <c r="AR21" s="63" t="s">
        <v>68</v>
      </c>
      <c r="AS21" s="57" t="s">
        <v>66</v>
      </c>
      <c r="AT21" s="55" t="s">
        <v>62</v>
      </c>
      <c r="AU21" s="56" t="s">
        <v>63</v>
      </c>
      <c r="AV21" s="57" t="s">
        <v>66</v>
      </c>
      <c r="AW21" s="55" t="s">
        <v>62</v>
      </c>
      <c r="AX21" s="57" t="s">
        <v>66</v>
      </c>
      <c r="AY21" s="58" t="s">
        <v>69</v>
      </c>
      <c r="AZ21" s="57" t="s">
        <v>66</v>
      </c>
      <c r="BA21" s="59" t="s">
        <v>64</v>
      </c>
      <c r="BB21" s="55" t="s">
        <v>62</v>
      </c>
      <c r="BC21" s="57" t="s">
        <v>66</v>
      </c>
      <c r="BD21" s="60" t="s">
        <v>61</v>
      </c>
      <c r="BE21" s="57" t="s">
        <v>66</v>
      </c>
      <c r="BF21" s="61" t="s">
        <v>65</v>
      </c>
      <c r="BG21" s="57" t="s">
        <v>66</v>
      </c>
      <c r="BH21" s="55" t="s">
        <v>62</v>
      </c>
      <c r="BI21" s="56" t="s">
        <v>63</v>
      </c>
      <c r="BJ21" s="57" t="s">
        <v>66</v>
      </c>
      <c r="BK21" s="59" t="s">
        <v>64</v>
      </c>
      <c r="BL21" s="57" t="s">
        <v>66</v>
      </c>
      <c r="BM21" s="55" t="s">
        <v>62</v>
      </c>
      <c r="BN21" s="57" t="s">
        <v>66</v>
      </c>
      <c r="BO21" s="59" t="s">
        <v>64</v>
      </c>
      <c r="BP21" s="58" t="s">
        <v>69</v>
      </c>
      <c r="BQ21" s="56" t="s">
        <v>63</v>
      </c>
      <c r="BR21" s="60" t="s">
        <v>61</v>
      </c>
      <c r="BS21" s="62" t="s">
        <v>67</v>
      </c>
      <c r="BT21" s="61" t="s">
        <v>65</v>
      </c>
      <c r="BU21" s="59" t="s">
        <v>64</v>
      </c>
      <c r="BV21" s="63" t="s">
        <v>68</v>
      </c>
      <c r="BW21" s="57" t="s">
        <v>66</v>
      </c>
      <c r="BX21" s="55" t="s">
        <v>62</v>
      </c>
      <c r="BY21" s="56" t="s">
        <v>63</v>
      </c>
      <c r="BZ21" s="57" t="s">
        <v>66</v>
      </c>
      <c r="CA21" s="55" t="s">
        <v>62</v>
      </c>
      <c r="CB21" s="57" t="s">
        <v>66</v>
      </c>
      <c r="CC21" s="58" t="s">
        <v>69</v>
      </c>
      <c r="CD21" s="57" t="s">
        <v>66</v>
      </c>
      <c r="CE21" s="59" t="s">
        <v>64</v>
      </c>
      <c r="CF21" s="55" t="s">
        <v>62</v>
      </c>
      <c r="CG21" s="57" t="s">
        <v>66</v>
      </c>
      <c r="CH21" s="60" t="s">
        <v>61</v>
      </c>
      <c r="CI21" s="57" t="s">
        <v>66</v>
      </c>
      <c r="CJ21" s="61" t="s">
        <v>65</v>
      </c>
      <c r="CK21" s="57" t="s">
        <v>66</v>
      </c>
      <c r="CL21" s="55" t="s">
        <v>62</v>
      </c>
      <c r="CM21" s="56" t="s">
        <v>63</v>
      </c>
    </row>
    <row r="22" spans="1:91" ht="15" customHeight="1" x14ac:dyDescent="0.3">
      <c r="A22" s="14">
        <v>16</v>
      </c>
      <c r="B22" s="56" t="s">
        <v>63</v>
      </c>
      <c r="C22" s="57" t="s">
        <v>66</v>
      </c>
      <c r="D22" s="58" t="s">
        <v>69</v>
      </c>
      <c r="E22" s="57" t="s">
        <v>66</v>
      </c>
      <c r="F22" s="55" t="s">
        <v>62</v>
      </c>
      <c r="G22" s="57" t="s">
        <v>66</v>
      </c>
      <c r="H22" s="59" t="s">
        <v>64</v>
      </c>
      <c r="I22" s="58" t="s">
        <v>69</v>
      </c>
      <c r="J22" s="56" t="s">
        <v>63</v>
      </c>
      <c r="K22" s="60" t="s">
        <v>61</v>
      </c>
      <c r="L22" s="62" t="s">
        <v>67</v>
      </c>
      <c r="M22" s="61" t="s">
        <v>65</v>
      </c>
      <c r="N22" s="59" t="s">
        <v>64</v>
      </c>
      <c r="O22" s="63" t="s">
        <v>68</v>
      </c>
      <c r="P22" s="57" t="s">
        <v>66</v>
      </c>
      <c r="Q22" s="55" t="s">
        <v>62</v>
      </c>
      <c r="R22" s="56" t="s">
        <v>63</v>
      </c>
      <c r="S22" s="57" t="s">
        <v>66</v>
      </c>
      <c r="T22" s="55" t="s">
        <v>62</v>
      </c>
      <c r="U22" s="57" t="s">
        <v>66</v>
      </c>
      <c r="V22" s="58" t="s">
        <v>69</v>
      </c>
      <c r="W22" s="57" t="s">
        <v>66</v>
      </c>
      <c r="X22" s="59" t="s">
        <v>64</v>
      </c>
      <c r="Y22" s="55" t="s">
        <v>62</v>
      </c>
      <c r="Z22" s="57" t="s">
        <v>66</v>
      </c>
      <c r="AA22" s="60" t="s">
        <v>61</v>
      </c>
      <c r="AB22" s="57" t="s">
        <v>66</v>
      </c>
      <c r="AC22" s="61" t="s">
        <v>65</v>
      </c>
      <c r="AD22" s="57" t="s">
        <v>66</v>
      </c>
      <c r="AE22" s="55" t="s">
        <v>62</v>
      </c>
      <c r="AF22" s="56" t="s">
        <v>63</v>
      </c>
      <c r="AG22" s="57" t="s">
        <v>66</v>
      </c>
      <c r="AH22" s="61" t="s">
        <v>65</v>
      </c>
      <c r="AI22" s="57" t="s">
        <v>66</v>
      </c>
      <c r="AJ22" s="55" t="s">
        <v>62</v>
      </c>
      <c r="AK22" s="57" t="s">
        <v>66</v>
      </c>
      <c r="AL22" s="59" t="s">
        <v>64</v>
      </c>
      <c r="AM22" s="58" t="s">
        <v>69</v>
      </c>
      <c r="AN22" s="56" t="s">
        <v>63</v>
      </c>
      <c r="AO22" s="60" t="s">
        <v>61</v>
      </c>
      <c r="AP22" s="62" t="s">
        <v>67</v>
      </c>
      <c r="AQ22" s="61" t="s">
        <v>65</v>
      </c>
      <c r="AR22" s="59" t="s">
        <v>64</v>
      </c>
      <c r="AS22" s="63" t="s">
        <v>68</v>
      </c>
      <c r="AT22" s="57" t="s">
        <v>66</v>
      </c>
      <c r="AU22" s="55" t="s">
        <v>62</v>
      </c>
      <c r="AV22" s="56" t="s">
        <v>63</v>
      </c>
      <c r="AW22" s="57" t="s">
        <v>66</v>
      </c>
      <c r="AX22" s="55" t="s">
        <v>62</v>
      </c>
      <c r="AY22" s="57" t="s">
        <v>66</v>
      </c>
      <c r="AZ22" s="58" t="s">
        <v>69</v>
      </c>
      <c r="BA22" s="57" t="s">
        <v>66</v>
      </c>
      <c r="BB22" s="59" t="s">
        <v>64</v>
      </c>
      <c r="BC22" s="55" t="s">
        <v>62</v>
      </c>
      <c r="BD22" s="57" t="s">
        <v>66</v>
      </c>
      <c r="BE22" s="60" t="s">
        <v>61</v>
      </c>
      <c r="BF22" s="57" t="s">
        <v>66</v>
      </c>
      <c r="BG22" s="61" t="s">
        <v>65</v>
      </c>
      <c r="BH22" s="57" t="s">
        <v>66</v>
      </c>
      <c r="BI22" s="55" t="s">
        <v>62</v>
      </c>
      <c r="BJ22" s="61" t="s">
        <v>65</v>
      </c>
      <c r="BK22" s="57" t="s">
        <v>66</v>
      </c>
      <c r="BL22" s="58" t="s">
        <v>69</v>
      </c>
      <c r="BM22" s="57" t="s">
        <v>66</v>
      </c>
      <c r="BN22" s="55" t="s">
        <v>62</v>
      </c>
      <c r="BO22" s="57" t="s">
        <v>66</v>
      </c>
      <c r="BP22" s="59" t="s">
        <v>64</v>
      </c>
      <c r="BQ22" s="58" t="s">
        <v>69</v>
      </c>
      <c r="BR22" s="56" t="s">
        <v>63</v>
      </c>
      <c r="BS22" s="60" t="s">
        <v>61</v>
      </c>
      <c r="BT22" s="62" t="s">
        <v>67</v>
      </c>
      <c r="BU22" s="61" t="s">
        <v>65</v>
      </c>
      <c r="BV22" s="59" t="s">
        <v>64</v>
      </c>
      <c r="BW22" s="63" t="s">
        <v>68</v>
      </c>
      <c r="BX22" s="57" t="s">
        <v>66</v>
      </c>
      <c r="BY22" s="55" t="s">
        <v>62</v>
      </c>
      <c r="BZ22" s="56" t="s">
        <v>63</v>
      </c>
      <c r="CA22" s="57" t="s">
        <v>66</v>
      </c>
      <c r="CB22" s="55" t="s">
        <v>62</v>
      </c>
      <c r="CC22" s="57" t="s">
        <v>66</v>
      </c>
      <c r="CD22" s="58" t="s">
        <v>69</v>
      </c>
      <c r="CE22" s="57" t="s">
        <v>66</v>
      </c>
      <c r="CF22" s="59" t="s">
        <v>64</v>
      </c>
      <c r="CG22" s="55" t="s">
        <v>62</v>
      </c>
      <c r="CH22" s="57" t="s">
        <v>66</v>
      </c>
      <c r="CI22" s="60" t="s">
        <v>61</v>
      </c>
      <c r="CJ22" s="57" t="s">
        <v>66</v>
      </c>
      <c r="CK22" s="61" t="s">
        <v>65</v>
      </c>
      <c r="CL22" s="57" t="s">
        <v>66</v>
      </c>
      <c r="CM22" s="55" t="s">
        <v>62</v>
      </c>
    </row>
    <row r="23" spans="1:91" ht="15" customHeight="1" x14ac:dyDescent="0.3">
      <c r="A23" s="14">
        <v>17</v>
      </c>
      <c r="B23" s="55" t="s">
        <v>62</v>
      </c>
      <c r="C23" s="56" t="s">
        <v>63</v>
      </c>
      <c r="D23" s="57" t="s">
        <v>66</v>
      </c>
      <c r="E23" s="58" t="s">
        <v>69</v>
      </c>
      <c r="F23" s="57" t="s">
        <v>66</v>
      </c>
      <c r="G23" s="55" t="s">
        <v>62</v>
      </c>
      <c r="H23" s="57" t="s">
        <v>66</v>
      </c>
      <c r="I23" s="59" t="s">
        <v>64</v>
      </c>
      <c r="J23" s="58" t="s">
        <v>69</v>
      </c>
      <c r="K23" s="56" t="s">
        <v>63</v>
      </c>
      <c r="L23" s="60" t="s">
        <v>61</v>
      </c>
      <c r="M23" s="62" t="s">
        <v>67</v>
      </c>
      <c r="N23" s="61" t="s">
        <v>65</v>
      </c>
      <c r="O23" s="59" t="s">
        <v>64</v>
      </c>
      <c r="P23" s="63" t="s">
        <v>68</v>
      </c>
      <c r="Q23" s="57" t="s">
        <v>66</v>
      </c>
      <c r="R23" s="55" t="s">
        <v>62</v>
      </c>
      <c r="S23" s="56" t="s">
        <v>63</v>
      </c>
      <c r="T23" s="57" t="s">
        <v>66</v>
      </c>
      <c r="U23" s="55" t="s">
        <v>62</v>
      </c>
      <c r="V23" s="57" t="s">
        <v>66</v>
      </c>
      <c r="W23" s="58" t="s">
        <v>69</v>
      </c>
      <c r="X23" s="57" t="s">
        <v>66</v>
      </c>
      <c r="Y23" s="59" t="s">
        <v>64</v>
      </c>
      <c r="Z23" s="55" t="s">
        <v>62</v>
      </c>
      <c r="AA23" s="57" t="s">
        <v>66</v>
      </c>
      <c r="AB23" s="60" t="s">
        <v>61</v>
      </c>
      <c r="AC23" s="57" t="s">
        <v>66</v>
      </c>
      <c r="AD23" s="61" t="s">
        <v>65</v>
      </c>
      <c r="AE23" s="57" t="s">
        <v>66</v>
      </c>
      <c r="AF23" s="55" t="s">
        <v>62</v>
      </c>
      <c r="AG23" s="61" t="s">
        <v>65</v>
      </c>
      <c r="AH23" s="57" t="s">
        <v>66</v>
      </c>
      <c r="AI23" s="58" t="s">
        <v>69</v>
      </c>
      <c r="AJ23" s="57" t="s">
        <v>66</v>
      </c>
      <c r="AK23" s="55" t="s">
        <v>62</v>
      </c>
      <c r="AL23" s="57" t="s">
        <v>66</v>
      </c>
      <c r="AM23" s="59" t="s">
        <v>64</v>
      </c>
      <c r="AN23" s="58" t="s">
        <v>69</v>
      </c>
      <c r="AO23" s="56" t="s">
        <v>63</v>
      </c>
      <c r="AP23" s="61" t="s">
        <v>65</v>
      </c>
      <c r="AQ23" s="62" t="s">
        <v>67</v>
      </c>
      <c r="AR23" s="61" t="s">
        <v>65</v>
      </c>
      <c r="AS23" s="59" t="s">
        <v>64</v>
      </c>
      <c r="AT23" s="63" t="s">
        <v>68</v>
      </c>
      <c r="AU23" s="57" t="s">
        <v>66</v>
      </c>
      <c r="AV23" s="55" t="s">
        <v>62</v>
      </c>
      <c r="AW23" s="56" t="s">
        <v>63</v>
      </c>
      <c r="AX23" s="57" t="s">
        <v>66</v>
      </c>
      <c r="AY23" s="55" t="s">
        <v>62</v>
      </c>
      <c r="AZ23" s="57" t="s">
        <v>66</v>
      </c>
      <c r="BA23" s="58" t="s">
        <v>69</v>
      </c>
      <c r="BB23" s="57" t="s">
        <v>66</v>
      </c>
      <c r="BC23" s="59" t="s">
        <v>64</v>
      </c>
      <c r="BD23" s="61" t="s">
        <v>65</v>
      </c>
      <c r="BE23" s="57" t="s">
        <v>66</v>
      </c>
      <c r="BF23" s="60" t="s">
        <v>61</v>
      </c>
      <c r="BG23" s="57" t="s">
        <v>66</v>
      </c>
      <c r="BH23" s="61" t="s">
        <v>65</v>
      </c>
      <c r="BI23" s="57" t="s">
        <v>66</v>
      </c>
      <c r="BJ23" s="55" t="s">
        <v>62</v>
      </c>
      <c r="BK23" s="61" t="s">
        <v>65</v>
      </c>
      <c r="BL23" s="57" t="s">
        <v>66</v>
      </c>
      <c r="BM23" s="58" t="s">
        <v>69</v>
      </c>
      <c r="BN23" s="57" t="s">
        <v>66</v>
      </c>
      <c r="BO23" s="55" t="s">
        <v>62</v>
      </c>
      <c r="BP23" s="57" t="s">
        <v>66</v>
      </c>
      <c r="BQ23" s="59" t="s">
        <v>64</v>
      </c>
      <c r="BR23" s="58" t="s">
        <v>69</v>
      </c>
      <c r="BS23" s="56" t="s">
        <v>63</v>
      </c>
      <c r="BT23" s="61" t="s">
        <v>65</v>
      </c>
      <c r="BU23" s="62" t="s">
        <v>67</v>
      </c>
      <c r="BV23" s="61" t="s">
        <v>65</v>
      </c>
      <c r="BW23" s="59" t="s">
        <v>64</v>
      </c>
      <c r="BX23" s="63" t="s">
        <v>68</v>
      </c>
      <c r="BY23" s="57" t="s">
        <v>66</v>
      </c>
      <c r="BZ23" s="55" t="s">
        <v>62</v>
      </c>
      <c r="CA23" s="56" t="s">
        <v>63</v>
      </c>
      <c r="CB23" s="57" t="s">
        <v>66</v>
      </c>
      <c r="CC23" s="55" t="s">
        <v>62</v>
      </c>
      <c r="CD23" s="57" t="s">
        <v>66</v>
      </c>
      <c r="CE23" s="58" t="s">
        <v>69</v>
      </c>
      <c r="CF23" s="57" t="s">
        <v>66</v>
      </c>
      <c r="CG23" s="59" t="s">
        <v>64</v>
      </c>
      <c r="CH23" s="55" t="s">
        <v>62</v>
      </c>
      <c r="CI23" s="57" t="s">
        <v>66</v>
      </c>
      <c r="CJ23" s="60" t="s">
        <v>61</v>
      </c>
      <c r="CK23" s="57" t="s">
        <v>66</v>
      </c>
      <c r="CL23" s="61" t="s">
        <v>65</v>
      </c>
      <c r="CM23" s="57" t="s">
        <v>66</v>
      </c>
    </row>
    <row r="24" spans="1:91" ht="15" customHeight="1" x14ac:dyDescent="0.3">
      <c r="A24" s="14">
        <v>18</v>
      </c>
      <c r="B24" s="57" t="s">
        <v>66</v>
      </c>
      <c r="C24" s="55" t="s">
        <v>62</v>
      </c>
      <c r="D24" s="56" t="s">
        <v>63</v>
      </c>
      <c r="E24" s="57" t="s">
        <v>66</v>
      </c>
      <c r="F24" s="58" t="s">
        <v>69</v>
      </c>
      <c r="G24" s="57" t="s">
        <v>66</v>
      </c>
      <c r="H24" s="55" t="s">
        <v>62</v>
      </c>
      <c r="I24" s="57" t="s">
        <v>66</v>
      </c>
      <c r="J24" s="59" t="s">
        <v>64</v>
      </c>
      <c r="K24" s="58" t="s">
        <v>69</v>
      </c>
      <c r="L24" s="56" t="s">
        <v>63</v>
      </c>
      <c r="M24" s="61" t="s">
        <v>65</v>
      </c>
      <c r="N24" s="62" t="s">
        <v>67</v>
      </c>
      <c r="O24" s="61" t="s">
        <v>65</v>
      </c>
      <c r="P24" s="59" t="s">
        <v>64</v>
      </c>
      <c r="Q24" s="63" t="s">
        <v>68</v>
      </c>
      <c r="R24" s="57" t="s">
        <v>66</v>
      </c>
      <c r="S24" s="55" t="s">
        <v>62</v>
      </c>
      <c r="T24" s="56" t="s">
        <v>63</v>
      </c>
      <c r="U24" s="57" t="s">
        <v>66</v>
      </c>
      <c r="V24" s="55" t="s">
        <v>62</v>
      </c>
      <c r="W24" s="57" t="s">
        <v>66</v>
      </c>
      <c r="X24" s="58" t="s">
        <v>69</v>
      </c>
      <c r="Y24" s="57" t="s">
        <v>66</v>
      </c>
      <c r="Z24" s="59" t="s">
        <v>64</v>
      </c>
      <c r="AA24" s="61" t="s">
        <v>65</v>
      </c>
      <c r="AB24" s="57" t="s">
        <v>66</v>
      </c>
      <c r="AC24" s="60" t="s">
        <v>61</v>
      </c>
      <c r="AD24" s="57" t="s">
        <v>66</v>
      </c>
      <c r="AE24" s="61" t="s">
        <v>65</v>
      </c>
      <c r="AF24" s="57" t="s">
        <v>66</v>
      </c>
      <c r="AG24" s="55" t="s">
        <v>62</v>
      </c>
      <c r="AH24" s="61" t="s">
        <v>65</v>
      </c>
      <c r="AI24" s="57" t="s">
        <v>66</v>
      </c>
      <c r="AJ24" s="58" t="s">
        <v>69</v>
      </c>
      <c r="AK24" s="57" t="s">
        <v>66</v>
      </c>
      <c r="AL24" s="55" t="s">
        <v>62</v>
      </c>
      <c r="AM24" s="57" t="s">
        <v>66</v>
      </c>
      <c r="AN24" s="59" t="s">
        <v>64</v>
      </c>
      <c r="AO24" s="58" t="s">
        <v>69</v>
      </c>
      <c r="AP24" s="56" t="s">
        <v>63</v>
      </c>
      <c r="AQ24" s="60" t="s">
        <v>61</v>
      </c>
      <c r="AR24" s="62" t="s">
        <v>67</v>
      </c>
      <c r="AS24" s="61" t="s">
        <v>65</v>
      </c>
      <c r="AT24" s="59" t="s">
        <v>64</v>
      </c>
      <c r="AU24" s="63" t="s">
        <v>68</v>
      </c>
      <c r="AV24" s="57" t="s">
        <v>66</v>
      </c>
      <c r="AW24" s="55" t="s">
        <v>62</v>
      </c>
      <c r="AX24" s="56" t="s">
        <v>63</v>
      </c>
      <c r="AY24" s="57" t="s">
        <v>66</v>
      </c>
      <c r="AZ24" s="55" t="s">
        <v>62</v>
      </c>
      <c r="BA24" s="57" t="s">
        <v>66</v>
      </c>
      <c r="BB24" s="58" t="s">
        <v>69</v>
      </c>
      <c r="BC24" s="57" t="s">
        <v>66</v>
      </c>
      <c r="BD24" s="59" t="s">
        <v>64</v>
      </c>
      <c r="BE24" s="55" t="s">
        <v>62</v>
      </c>
      <c r="BF24" s="57" t="s">
        <v>66</v>
      </c>
      <c r="BG24" s="60" t="s">
        <v>61</v>
      </c>
      <c r="BH24" s="57" t="s">
        <v>66</v>
      </c>
      <c r="BI24" s="61" t="s">
        <v>65</v>
      </c>
      <c r="BJ24" s="59" t="s">
        <v>64</v>
      </c>
      <c r="BK24" s="55" t="s">
        <v>62</v>
      </c>
      <c r="BL24" s="56" t="s">
        <v>63</v>
      </c>
      <c r="BM24" s="57" t="s">
        <v>66</v>
      </c>
      <c r="BN24" s="58" t="s">
        <v>69</v>
      </c>
      <c r="BO24" s="57" t="s">
        <v>66</v>
      </c>
      <c r="BP24" s="55" t="s">
        <v>62</v>
      </c>
      <c r="BQ24" s="57" t="s">
        <v>66</v>
      </c>
      <c r="BR24" s="59" t="s">
        <v>64</v>
      </c>
      <c r="BS24" s="58" t="s">
        <v>69</v>
      </c>
      <c r="BT24" s="56" t="s">
        <v>63</v>
      </c>
      <c r="BU24" s="60" t="s">
        <v>61</v>
      </c>
      <c r="BV24" s="62" t="s">
        <v>67</v>
      </c>
      <c r="BW24" s="61" t="s">
        <v>65</v>
      </c>
      <c r="BX24" s="59" t="s">
        <v>64</v>
      </c>
      <c r="BY24" s="63" t="s">
        <v>68</v>
      </c>
      <c r="BZ24" s="57" t="s">
        <v>66</v>
      </c>
      <c r="CA24" s="55" t="s">
        <v>62</v>
      </c>
      <c r="CB24" s="56" t="s">
        <v>63</v>
      </c>
      <c r="CC24" s="57" t="s">
        <v>66</v>
      </c>
      <c r="CD24" s="55" t="s">
        <v>62</v>
      </c>
      <c r="CE24" s="57" t="s">
        <v>66</v>
      </c>
      <c r="CF24" s="58" t="s">
        <v>69</v>
      </c>
      <c r="CG24" s="57" t="s">
        <v>66</v>
      </c>
      <c r="CH24" s="59" t="s">
        <v>64</v>
      </c>
      <c r="CI24" s="55" t="s">
        <v>62</v>
      </c>
      <c r="CJ24" s="57" t="s">
        <v>66</v>
      </c>
      <c r="CK24" s="60" t="s">
        <v>61</v>
      </c>
      <c r="CL24" s="57" t="s">
        <v>66</v>
      </c>
      <c r="CM24" s="61" t="s">
        <v>65</v>
      </c>
    </row>
    <row r="25" spans="1:91" ht="15" customHeight="1" x14ac:dyDescent="0.3">
      <c r="A25" s="14">
        <v>19</v>
      </c>
      <c r="B25" s="61" t="s">
        <v>65</v>
      </c>
      <c r="C25" s="57" t="s">
        <v>66</v>
      </c>
      <c r="D25" s="55" t="s">
        <v>62</v>
      </c>
      <c r="E25" s="56" t="s">
        <v>63</v>
      </c>
      <c r="F25" s="57" t="s">
        <v>66</v>
      </c>
      <c r="G25" s="58" t="s">
        <v>69</v>
      </c>
      <c r="H25" s="57" t="s">
        <v>66</v>
      </c>
      <c r="I25" s="55" t="s">
        <v>62</v>
      </c>
      <c r="J25" s="57" t="s">
        <v>66</v>
      </c>
      <c r="K25" s="59" t="s">
        <v>64</v>
      </c>
      <c r="L25" s="58" t="s">
        <v>69</v>
      </c>
      <c r="M25" s="56" t="s">
        <v>63</v>
      </c>
      <c r="N25" s="60" t="s">
        <v>61</v>
      </c>
      <c r="O25" s="62" t="s">
        <v>67</v>
      </c>
      <c r="P25" s="61" t="s">
        <v>65</v>
      </c>
      <c r="Q25" s="59" t="s">
        <v>64</v>
      </c>
      <c r="R25" s="63" t="s">
        <v>68</v>
      </c>
      <c r="S25" s="57" t="s">
        <v>66</v>
      </c>
      <c r="T25" s="55" t="s">
        <v>62</v>
      </c>
      <c r="U25" s="56" t="s">
        <v>63</v>
      </c>
      <c r="V25" s="57" t="s">
        <v>66</v>
      </c>
      <c r="W25" s="55" t="s">
        <v>62</v>
      </c>
      <c r="X25" s="57" t="s">
        <v>66</v>
      </c>
      <c r="Y25" s="58" t="s">
        <v>69</v>
      </c>
      <c r="Z25" s="57" t="s">
        <v>66</v>
      </c>
      <c r="AA25" s="59" t="s">
        <v>64</v>
      </c>
      <c r="AB25" s="55" t="s">
        <v>62</v>
      </c>
      <c r="AC25" s="57" t="s">
        <v>66</v>
      </c>
      <c r="AD25" s="60" t="s">
        <v>61</v>
      </c>
      <c r="AE25" s="57" t="s">
        <v>66</v>
      </c>
      <c r="AF25" s="61" t="s">
        <v>65</v>
      </c>
      <c r="AG25" s="57" t="s">
        <v>66</v>
      </c>
      <c r="AH25" s="55" t="s">
        <v>62</v>
      </c>
      <c r="AI25" s="56" t="s">
        <v>63</v>
      </c>
      <c r="AJ25" s="57" t="s">
        <v>66</v>
      </c>
      <c r="AK25" s="58" t="s">
        <v>69</v>
      </c>
      <c r="AL25" s="57" t="s">
        <v>66</v>
      </c>
      <c r="AM25" s="55" t="s">
        <v>62</v>
      </c>
      <c r="AN25" s="57" t="s">
        <v>66</v>
      </c>
      <c r="AO25" s="59" t="s">
        <v>64</v>
      </c>
      <c r="AP25" s="58" t="s">
        <v>69</v>
      </c>
      <c r="AQ25" s="56" t="s">
        <v>63</v>
      </c>
      <c r="AR25" s="60" t="s">
        <v>61</v>
      </c>
      <c r="AS25" s="62" t="s">
        <v>67</v>
      </c>
      <c r="AT25" s="61" t="s">
        <v>65</v>
      </c>
      <c r="AU25" s="59" t="s">
        <v>64</v>
      </c>
      <c r="AV25" s="63" t="s">
        <v>68</v>
      </c>
      <c r="AW25" s="57" t="s">
        <v>66</v>
      </c>
      <c r="AX25" s="55" t="s">
        <v>62</v>
      </c>
      <c r="AY25" s="56" t="s">
        <v>63</v>
      </c>
      <c r="AZ25" s="57" t="s">
        <v>66</v>
      </c>
      <c r="BA25" s="55" t="s">
        <v>62</v>
      </c>
      <c r="BB25" s="57" t="s">
        <v>66</v>
      </c>
      <c r="BC25" s="58" t="s">
        <v>69</v>
      </c>
      <c r="BD25" s="57" t="s">
        <v>66</v>
      </c>
      <c r="BE25" s="59" t="s">
        <v>64</v>
      </c>
      <c r="BF25" s="55" t="s">
        <v>62</v>
      </c>
      <c r="BG25" s="57" t="s">
        <v>66</v>
      </c>
      <c r="BH25" s="60" t="s">
        <v>61</v>
      </c>
      <c r="BI25" s="57" t="s">
        <v>66</v>
      </c>
      <c r="BJ25" s="61" t="s">
        <v>65</v>
      </c>
      <c r="BK25" s="57" t="s">
        <v>66</v>
      </c>
      <c r="BL25" s="55" t="s">
        <v>62</v>
      </c>
      <c r="BM25" s="61" t="s">
        <v>65</v>
      </c>
      <c r="BN25" s="57" t="s">
        <v>66</v>
      </c>
      <c r="BO25" s="58" t="s">
        <v>69</v>
      </c>
      <c r="BP25" s="57" t="s">
        <v>66</v>
      </c>
      <c r="BQ25" s="55" t="s">
        <v>62</v>
      </c>
      <c r="BR25" s="57" t="s">
        <v>66</v>
      </c>
      <c r="BS25" s="59" t="s">
        <v>64</v>
      </c>
      <c r="BT25" s="58" t="s">
        <v>69</v>
      </c>
      <c r="BU25" s="56" t="s">
        <v>63</v>
      </c>
      <c r="BV25" s="60" t="s">
        <v>61</v>
      </c>
      <c r="BW25" s="62" t="s">
        <v>67</v>
      </c>
      <c r="BX25" s="61" t="s">
        <v>65</v>
      </c>
      <c r="BY25" s="59" t="s">
        <v>64</v>
      </c>
      <c r="BZ25" s="63" t="s">
        <v>68</v>
      </c>
      <c r="CA25" s="57" t="s">
        <v>66</v>
      </c>
      <c r="CB25" s="55" t="s">
        <v>62</v>
      </c>
      <c r="CC25" s="56" t="s">
        <v>63</v>
      </c>
      <c r="CD25" s="57" t="s">
        <v>66</v>
      </c>
      <c r="CE25" s="55" t="s">
        <v>62</v>
      </c>
      <c r="CF25" s="57" t="s">
        <v>66</v>
      </c>
      <c r="CG25" s="58" t="s">
        <v>69</v>
      </c>
      <c r="CH25" s="57" t="s">
        <v>66</v>
      </c>
      <c r="CI25" s="59" t="s">
        <v>64</v>
      </c>
      <c r="CJ25" s="55" t="s">
        <v>62</v>
      </c>
      <c r="CK25" s="57" t="s">
        <v>66</v>
      </c>
      <c r="CL25" s="60" t="s">
        <v>61</v>
      </c>
      <c r="CM25" s="57" t="s">
        <v>66</v>
      </c>
    </row>
    <row r="26" spans="1:91" ht="15" customHeight="1" x14ac:dyDescent="0.3">
      <c r="A26" s="14">
        <v>20</v>
      </c>
      <c r="B26" s="57" t="s">
        <v>66</v>
      </c>
      <c r="C26" s="61" t="s">
        <v>65</v>
      </c>
      <c r="D26" s="57" t="s">
        <v>66</v>
      </c>
      <c r="E26" s="55" t="s">
        <v>62</v>
      </c>
      <c r="F26" s="56" t="s">
        <v>63</v>
      </c>
      <c r="G26" s="57" t="s">
        <v>66</v>
      </c>
      <c r="H26" s="58" t="s">
        <v>69</v>
      </c>
      <c r="I26" s="57" t="s">
        <v>66</v>
      </c>
      <c r="J26" s="55" t="s">
        <v>62</v>
      </c>
      <c r="K26" s="57" t="s">
        <v>66</v>
      </c>
      <c r="L26" s="59" t="s">
        <v>64</v>
      </c>
      <c r="M26" s="58" t="s">
        <v>69</v>
      </c>
      <c r="N26" s="56" t="s">
        <v>63</v>
      </c>
      <c r="O26" s="60" t="s">
        <v>61</v>
      </c>
      <c r="P26" s="62" t="s">
        <v>67</v>
      </c>
      <c r="Q26" s="61" t="s">
        <v>65</v>
      </c>
      <c r="R26" s="59" t="s">
        <v>64</v>
      </c>
      <c r="S26" s="63" t="s">
        <v>68</v>
      </c>
      <c r="T26" s="57" t="s">
        <v>66</v>
      </c>
      <c r="U26" s="55" t="s">
        <v>62</v>
      </c>
      <c r="V26" s="56" t="s">
        <v>63</v>
      </c>
      <c r="W26" s="57" t="s">
        <v>66</v>
      </c>
      <c r="X26" s="55" t="s">
        <v>62</v>
      </c>
      <c r="Y26" s="57" t="s">
        <v>66</v>
      </c>
      <c r="Z26" s="58" t="s">
        <v>69</v>
      </c>
      <c r="AA26" s="57" t="s">
        <v>66</v>
      </c>
      <c r="AB26" s="59" t="s">
        <v>64</v>
      </c>
      <c r="AC26" s="55" t="s">
        <v>62</v>
      </c>
      <c r="AD26" s="57" t="s">
        <v>66</v>
      </c>
      <c r="AE26" s="60" t="s">
        <v>61</v>
      </c>
      <c r="AF26" s="57" t="s">
        <v>66</v>
      </c>
      <c r="AG26" s="61" t="s">
        <v>65</v>
      </c>
      <c r="AH26" s="57" t="s">
        <v>66</v>
      </c>
      <c r="AI26" s="55" t="s">
        <v>62</v>
      </c>
      <c r="AJ26" s="61" t="s">
        <v>65</v>
      </c>
      <c r="AK26" s="57" t="s">
        <v>66</v>
      </c>
      <c r="AL26" s="58" t="s">
        <v>69</v>
      </c>
      <c r="AM26" s="57" t="s">
        <v>66</v>
      </c>
      <c r="AN26" s="55" t="s">
        <v>62</v>
      </c>
      <c r="AO26" s="57" t="s">
        <v>66</v>
      </c>
      <c r="AP26" s="59" t="s">
        <v>64</v>
      </c>
      <c r="AQ26" s="58" t="s">
        <v>69</v>
      </c>
      <c r="AR26" s="56" t="s">
        <v>63</v>
      </c>
      <c r="AS26" s="60" t="s">
        <v>61</v>
      </c>
      <c r="AT26" s="62" t="s">
        <v>67</v>
      </c>
      <c r="AU26" s="61" t="s">
        <v>65</v>
      </c>
      <c r="AV26" s="59" t="s">
        <v>64</v>
      </c>
      <c r="AW26" s="63" t="s">
        <v>68</v>
      </c>
      <c r="AX26" s="57" t="s">
        <v>66</v>
      </c>
      <c r="AY26" s="55" t="s">
        <v>62</v>
      </c>
      <c r="AZ26" s="56" t="s">
        <v>63</v>
      </c>
      <c r="BA26" s="57" t="s">
        <v>66</v>
      </c>
      <c r="BB26" s="55" t="s">
        <v>62</v>
      </c>
      <c r="BC26" s="57" t="s">
        <v>66</v>
      </c>
      <c r="BD26" s="58" t="s">
        <v>69</v>
      </c>
      <c r="BE26" s="57" t="s">
        <v>66</v>
      </c>
      <c r="BF26" s="59" t="s">
        <v>64</v>
      </c>
      <c r="BG26" s="61" t="s">
        <v>65</v>
      </c>
      <c r="BH26" s="57" t="s">
        <v>66</v>
      </c>
      <c r="BI26" s="60" t="s">
        <v>61</v>
      </c>
      <c r="BJ26" s="57" t="s">
        <v>66</v>
      </c>
      <c r="BK26" s="61" t="s">
        <v>65</v>
      </c>
      <c r="BL26" s="57" t="s">
        <v>66</v>
      </c>
      <c r="BM26" s="55" t="s">
        <v>62</v>
      </c>
      <c r="BN26" s="56" t="s">
        <v>63</v>
      </c>
      <c r="BO26" s="57" t="s">
        <v>66</v>
      </c>
      <c r="BP26" s="58" t="s">
        <v>69</v>
      </c>
      <c r="BQ26" s="57" t="s">
        <v>66</v>
      </c>
      <c r="BR26" s="55" t="s">
        <v>62</v>
      </c>
      <c r="BS26" s="57" t="s">
        <v>66</v>
      </c>
      <c r="BT26" s="59" t="s">
        <v>64</v>
      </c>
      <c r="BU26" s="58" t="s">
        <v>69</v>
      </c>
      <c r="BV26" s="56" t="s">
        <v>63</v>
      </c>
      <c r="BW26" s="60" t="s">
        <v>61</v>
      </c>
      <c r="BX26" s="62" t="s">
        <v>67</v>
      </c>
      <c r="BY26" s="61" t="s">
        <v>65</v>
      </c>
      <c r="BZ26" s="59" t="s">
        <v>64</v>
      </c>
      <c r="CA26" s="63" t="s">
        <v>68</v>
      </c>
      <c r="CB26" s="57" t="s">
        <v>66</v>
      </c>
      <c r="CC26" s="55" t="s">
        <v>62</v>
      </c>
      <c r="CD26" s="56" t="s">
        <v>63</v>
      </c>
      <c r="CE26" s="57" t="s">
        <v>66</v>
      </c>
      <c r="CF26" s="55" t="s">
        <v>62</v>
      </c>
      <c r="CG26" s="57" t="s">
        <v>66</v>
      </c>
      <c r="CH26" s="58" t="s">
        <v>69</v>
      </c>
      <c r="CI26" s="57" t="s">
        <v>66</v>
      </c>
      <c r="CJ26" s="59" t="s">
        <v>64</v>
      </c>
      <c r="CK26" s="55" t="s">
        <v>62</v>
      </c>
      <c r="CL26" s="57" t="s">
        <v>66</v>
      </c>
      <c r="CM26" s="60" t="s">
        <v>61</v>
      </c>
    </row>
    <row r="27" spans="1:91" ht="15" customHeight="1" x14ac:dyDescent="0.3">
      <c r="A27" s="14">
        <v>21</v>
      </c>
      <c r="B27" s="60" t="s">
        <v>61</v>
      </c>
      <c r="C27" s="57" t="s">
        <v>66</v>
      </c>
      <c r="D27" s="61" t="s">
        <v>65</v>
      </c>
      <c r="E27" s="57" t="s">
        <v>66</v>
      </c>
      <c r="F27" s="55" t="s">
        <v>62</v>
      </c>
      <c r="G27" s="56" t="s">
        <v>63</v>
      </c>
      <c r="H27" s="57" t="s">
        <v>66</v>
      </c>
      <c r="I27" s="58" t="s">
        <v>69</v>
      </c>
      <c r="J27" s="57" t="s">
        <v>66</v>
      </c>
      <c r="K27" s="55" t="s">
        <v>62</v>
      </c>
      <c r="L27" s="57" t="s">
        <v>66</v>
      </c>
      <c r="M27" s="59" t="s">
        <v>64</v>
      </c>
      <c r="N27" s="58" t="s">
        <v>69</v>
      </c>
      <c r="O27" s="56" t="s">
        <v>63</v>
      </c>
      <c r="P27" s="60" t="s">
        <v>61</v>
      </c>
      <c r="Q27" s="62" t="s">
        <v>67</v>
      </c>
      <c r="R27" s="61" t="s">
        <v>65</v>
      </c>
      <c r="S27" s="59" t="s">
        <v>64</v>
      </c>
      <c r="T27" s="63" t="s">
        <v>68</v>
      </c>
      <c r="U27" s="57" t="s">
        <v>66</v>
      </c>
      <c r="V27" s="55" t="s">
        <v>62</v>
      </c>
      <c r="W27" s="56" t="s">
        <v>63</v>
      </c>
      <c r="X27" s="57" t="s">
        <v>66</v>
      </c>
      <c r="Y27" s="55" t="s">
        <v>62</v>
      </c>
      <c r="Z27" s="57" t="s">
        <v>66</v>
      </c>
      <c r="AA27" s="58" t="s">
        <v>69</v>
      </c>
      <c r="AB27" s="57" t="s">
        <v>66</v>
      </c>
      <c r="AC27" s="59" t="s">
        <v>64</v>
      </c>
      <c r="AD27" s="61" t="s">
        <v>65</v>
      </c>
      <c r="AE27" s="57" t="s">
        <v>66</v>
      </c>
      <c r="AF27" s="60" t="s">
        <v>61</v>
      </c>
      <c r="AG27" s="57" t="s">
        <v>66</v>
      </c>
      <c r="AH27" s="61" t="s">
        <v>65</v>
      </c>
      <c r="AI27" s="57" t="s">
        <v>66</v>
      </c>
      <c r="AJ27" s="55" t="s">
        <v>62</v>
      </c>
      <c r="AK27" s="61" t="s">
        <v>65</v>
      </c>
      <c r="AL27" s="57" t="s">
        <v>66</v>
      </c>
      <c r="AM27" s="58" t="s">
        <v>69</v>
      </c>
      <c r="AN27" s="57" t="s">
        <v>66</v>
      </c>
      <c r="AO27" s="55" t="s">
        <v>62</v>
      </c>
      <c r="AP27" s="57" t="s">
        <v>66</v>
      </c>
      <c r="AQ27" s="59" t="s">
        <v>64</v>
      </c>
      <c r="AR27" s="58" t="s">
        <v>69</v>
      </c>
      <c r="AS27" s="56" t="s">
        <v>63</v>
      </c>
      <c r="AT27" s="60" t="s">
        <v>61</v>
      </c>
      <c r="AU27" s="62" t="s">
        <v>67</v>
      </c>
      <c r="AV27" s="61" t="s">
        <v>65</v>
      </c>
      <c r="AW27" s="59" t="s">
        <v>64</v>
      </c>
      <c r="AX27" s="63" t="s">
        <v>68</v>
      </c>
      <c r="AY27" s="57" t="s">
        <v>66</v>
      </c>
      <c r="AZ27" s="55" t="s">
        <v>62</v>
      </c>
      <c r="BA27" s="56" t="s">
        <v>63</v>
      </c>
      <c r="BB27" s="57" t="s">
        <v>66</v>
      </c>
      <c r="BC27" s="55" t="s">
        <v>62</v>
      </c>
      <c r="BD27" s="57" t="s">
        <v>66</v>
      </c>
      <c r="BE27" s="58" t="s">
        <v>69</v>
      </c>
      <c r="BF27" s="57" t="s">
        <v>66</v>
      </c>
      <c r="BG27" s="59" t="s">
        <v>64</v>
      </c>
      <c r="BH27" s="55" t="s">
        <v>62</v>
      </c>
      <c r="BI27" s="57" t="s">
        <v>66</v>
      </c>
      <c r="BJ27" s="60" t="s">
        <v>61</v>
      </c>
      <c r="BK27" s="57" t="s">
        <v>66</v>
      </c>
      <c r="BL27" s="61" t="s">
        <v>65</v>
      </c>
      <c r="BM27" s="57" t="s">
        <v>66</v>
      </c>
      <c r="BN27" s="55" t="s">
        <v>62</v>
      </c>
      <c r="BO27" s="61" t="s">
        <v>65</v>
      </c>
      <c r="BP27" s="57" t="s">
        <v>66</v>
      </c>
      <c r="BQ27" s="58" t="s">
        <v>69</v>
      </c>
      <c r="BR27" s="57" t="s">
        <v>66</v>
      </c>
      <c r="BS27" s="55" t="s">
        <v>62</v>
      </c>
      <c r="BT27" s="57" t="s">
        <v>66</v>
      </c>
      <c r="BU27" s="59" t="s">
        <v>64</v>
      </c>
      <c r="BV27" s="58" t="s">
        <v>69</v>
      </c>
      <c r="BW27" s="56" t="s">
        <v>63</v>
      </c>
      <c r="BX27" s="60" t="s">
        <v>61</v>
      </c>
      <c r="BY27" s="62" t="s">
        <v>67</v>
      </c>
      <c r="BZ27" s="61" t="s">
        <v>65</v>
      </c>
      <c r="CA27" s="59" t="s">
        <v>64</v>
      </c>
      <c r="CB27" s="63" t="s">
        <v>68</v>
      </c>
      <c r="CC27" s="57" t="s">
        <v>66</v>
      </c>
      <c r="CD27" s="55" t="s">
        <v>62</v>
      </c>
      <c r="CE27" s="56" t="s">
        <v>63</v>
      </c>
      <c r="CF27" s="57" t="s">
        <v>66</v>
      </c>
      <c r="CG27" s="55" t="s">
        <v>62</v>
      </c>
      <c r="CH27" s="57" t="s">
        <v>66</v>
      </c>
      <c r="CI27" s="58" t="s">
        <v>69</v>
      </c>
      <c r="CJ27" s="57" t="s">
        <v>66</v>
      </c>
      <c r="CK27" s="59" t="s">
        <v>64</v>
      </c>
      <c r="CL27" s="55" t="s">
        <v>62</v>
      </c>
      <c r="CM27" s="57" t="s">
        <v>66</v>
      </c>
    </row>
    <row r="28" spans="1:91" ht="15" customHeight="1" x14ac:dyDescent="0.3">
      <c r="A28" s="14">
        <v>22</v>
      </c>
      <c r="B28" s="57" t="s">
        <v>66</v>
      </c>
      <c r="C28" s="60" t="s">
        <v>61</v>
      </c>
      <c r="D28" s="57" t="s">
        <v>66</v>
      </c>
      <c r="E28" s="61" t="s">
        <v>65</v>
      </c>
      <c r="F28" s="57" t="s">
        <v>66</v>
      </c>
      <c r="G28" s="55" t="s">
        <v>62</v>
      </c>
      <c r="H28" s="42" t="s">
        <v>28</v>
      </c>
      <c r="I28" s="57" t="s">
        <v>66</v>
      </c>
      <c r="J28" s="58" t="s">
        <v>69</v>
      </c>
      <c r="K28" s="57" t="s">
        <v>66</v>
      </c>
      <c r="L28" s="55" t="s">
        <v>62</v>
      </c>
      <c r="M28" s="57" t="s">
        <v>66</v>
      </c>
      <c r="N28" s="59" t="s">
        <v>64</v>
      </c>
      <c r="O28" s="58" t="s">
        <v>69</v>
      </c>
      <c r="P28" s="56" t="s">
        <v>63</v>
      </c>
      <c r="Q28" s="60" t="s">
        <v>61</v>
      </c>
      <c r="R28" s="62" t="s">
        <v>67</v>
      </c>
      <c r="S28" s="61" t="s">
        <v>65</v>
      </c>
      <c r="T28" s="59" t="s">
        <v>64</v>
      </c>
      <c r="U28" s="63" t="s">
        <v>68</v>
      </c>
      <c r="V28" s="57" t="s">
        <v>66</v>
      </c>
      <c r="W28" s="55" t="s">
        <v>62</v>
      </c>
      <c r="X28" s="56" t="s">
        <v>63</v>
      </c>
      <c r="Y28" s="57" t="s">
        <v>66</v>
      </c>
      <c r="Z28" s="55" t="s">
        <v>62</v>
      </c>
      <c r="AA28" s="57" t="s">
        <v>66</v>
      </c>
      <c r="AB28" s="58" t="s">
        <v>69</v>
      </c>
      <c r="AC28" s="57" t="s">
        <v>66</v>
      </c>
      <c r="AD28" s="59" t="s">
        <v>64</v>
      </c>
      <c r="AE28" s="55" t="s">
        <v>62</v>
      </c>
      <c r="AF28" s="57" t="s">
        <v>66</v>
      </c>
      <c r="AG28" s="60" t="s">
        <v>61</v>
      </c>
      <c r="AH28" s="57" t="s">
        <v>66</v>
      </c>
      <c r="AI28" s="61" t="s">
        <v>65</v>
      </c>
      <c r="AJ28" s="57" t="s">
        <v>66</v>
      </c>
      <c r="AK28" s="55" t="s">
        <v>62</v>
      </c>
      <c r="AL28" s="56" t="s">
        <v>63</v>
      </c>
      <c r="AM28" s="57" t="s">
        <v>66</v>
      </c>
      <c r="AN28" s="58" t="s">
        <v>69</v>
      </c>
      <c r="AO28" s="57" t="s">
        <v>66</v>
      </c>
      <c r="AP28" s="55" t="s">
        <v>62</v>
      </c>
      <c r="AQ28" s="57" t="s">
        <v>66</v>
      </c>
      <c r="AR28" s="59" t="s">
        <v>64</v>
      </c>
      <c r="AS28" s="58" t="s">
        <v>69</v>
      </c>
      <c r="AT28" s="56" t="s">
        <v>63</v>
      </c>
      <c r="AU28" s="60" t="s">
        <v>61</v>
      </c>
      <c r="AV28" s="62" t="s">
        <v>67</v>
      </c>
      <c r="AW28" s="61" t="s">
        <v>65</v>
      </c>
      <c r="AX28" s="59" t="s">
        <v>64</v>
      </c>
      <c r="AY28" s="63" t="s">
        <v>68</v>
      </c>
      <c r="AZ28" s="57" t="s">
        <v>66</v>
      </c>
      <c r="BA28" s="55" t="s">
        <v>62</v>
      </c>
      <c r="BB28" s="56" t="s">
        <v>63</v>
      </c>
      <c r="BC28" s="57" t="s">
        <v>66</v>
      </c>
      <c r="BD28" s="55" t="s">
        <v>62</v>
      </c>
      <c r="BE28" s="57" t="s">
        <v>66</v>
      </c>
      <c r="BF28" s="58" t="s">
        <v>69</v>
      </c>
      <c r="BG28" s="57" t="s">
        <v>66</v>
      </c>
      <c r="BH28" s="59" t="s">
        <v>64</v>
      </c>
      <c r="BI28" s="55" t="s">
        <v>62</v>
      </c>
      <c r="BJ28" s="57" t="s">
        <v>66</v>
      </c>
      <c r="BK28" s="60" t="s">
        <v>61</v>
      </c>
      <c r="BL28" s="57" t="s">
        <v>66</v>
      </c>
      <c r="BM28" s="61" t="s">
        <v>65</v>
      </c>
      <c r="BN28" s="57" t="s">
        <v>66</v>
      </c>
      <c r="BO28" s="55" t="s">
        <v>62</v>
      </c>
      <c r="BP28" s="61" t="s">
        <v>65</v>
      </c>
      <c r="BQ28" s="57" t="s">
        <v>66</v>
      </c>
      <c r="BR28" s="58" t="s">
        <v>69</v>
      </c>
      <c r="BS28" s="57" t="s">
        <v>66</v>
      </c>
      <c r="BT28" s="55" t="s">
        <v>62</v>
      </c>
      <c r="BU28" s="57" t="s">
        <v>66</v>
      </c>
      <c r="BV28" s="59" t="s">
        <v>64</v>
      </c>
      <c r="BW28" s="58" t="s">
        <v>69</v>
      </c>
      <c r="BX28" s="56" t="s">
        <v>63</v>
      </c>
      <c r="BY28" s="60" t="s">
        <v>61</v>
      </c>
      <c r="BZ28" s="62" t="s">
        <v>67</v>
      </c>
      <c r="CA28" s="61" t="s">
        <v>65</v>
      </c>
      <c r="CB28" s="59" t="s">
        <v>64</v>
      </c>
      <c r="CC28" s="63" t="s">
        <v>68</v>
      </c>
      <c r="CD28" s="57" t="s">
        <v>66</v>
      </c>
      <c r="CE28" s="55" t="s">
        <v>62</v>
      </c>
      <c r="CF28" s="56" t="s">
        <v>63</v>
      </c>
      <c r="CG28" s="57" t="s">
        <v>66</v>
      </c>
      <c r="CH28" s="55" t="s">
        <v>62</v>
      </c>
      <c r="CI28" s="57" t="s">
        <v>66</v>
      </c>
      <c r="CJ28" s="58" t="s">
        <v>69</v>
      </c>
      <c r="CK28" s="57" t="s">
        <v>66</v>
      </c>
      <c r="CL28" s="59" t="s">
        <v>64</v>
      </c>
      <c r="CM28" s="55" t="s">
        <v>62</v>
      </c>
    </row>
    <row r="29" spans="1:91" ht="15" customHeight="1" x14ac:dyDescent="0.3">
      <c r="A29" s="14">
        <v>23</v>
      </c>
      <c r="B29" s="55" t="s">
        <v>62</v>
      </c>
      <c r="C29" s="57" t="s">
        <v>66</v>
      </c>
      <c r="D29" s="60" t="s">
        <v>61</v>
      </c>
      <c r="E29" s="57" t="s">
        <v>66</v>
      </c>
      <c r="F29" s="61" t="s">
        <v>65</v>
      </c>
      <c r="G29" s="57" t="s">
        <v>66</v>
      </c>
      <c r="H29" s="55" t="s">
        <v>62</v>
      </c>
      <c r="I29" s="56" t="s">
        <v>63</v>
      </c>
      <c r="J29" s="57" t="s">
        <v>66</v>
      </c>
      <c r="K29" s="58" t="s">
        <v>69</v>
      </c>
      <c r="L29" s="57" t="s">
        <v>66</v>
      </c>
      <c r="M29" s="55" t="s">
        <v>62</v>
      </c>
      <c r="N29" s="57" t="s">
        <v>66</v>
      </c>
      <c r="O29" s="59" t="s">
        <v>64</v>
      </c>
      <c r="P29" s="58" t="s">
        <v>69</v>
      </c>
      <c r="Q29" s="56" t="s">
        <v>63</v>
      </c>
      <c r="R29" s="60" t="s">
        <v>61</v>
      </c>
      <c r="S29" s="62" t="s">
        <v>67</v>
      </c>
      <c r="T29" s="61" t="s">
        <v>65</v>
      </c>
      <c r="U29" s="59" t="s">
        <v>64</v>
      </c>
      <c r="V29" s="63" t="s">
        <v>68</v>
      </c>
      <c r="W29" s="57" t="s">
        <v>66</v>
      </c>
      <c r="X29" s="55" t="s">
        <v>62</v>
      </c>
      <c r="Y29" s="56" t="s">
        <v>63</v>
      </c>
      <c r="Z29" s="57" t="s">
        <v>66</v>
      </c>
      <c r="AA29" s="55" t="s">
        <v>62</v>
      </c>
      <c r="AB29" s="57" t="s">
        <v>66</v>
      </c>
      <c r="AC29" s="58" t="s">
        <v>69</v>
      </c>
      <c r="AD29" s="57" t="s">
        <v>66</v>
      </c>
      <c r="AE29" s="59" t="s">
        <v>64</v>
      </c>
      <c r="AF29" s="55" t="s">
        <v>62</v>
      </c>
      <c r="AG29" s="57" t="s">
        <v>66</v>
      </c>
      <c r="AH29" s="60" t="s">
        <v>61</v>
      </c>
      <c r="AI29" s="57" t="s">
        <v>66</v>
      </c>
      <c r="AJ29" s="61" t="s">
        <v>65</v>
      </c>
      <c r="AK29" s="57" t="s">
        <v>66</v>
      </c>
      <c r="AL29" s="55" t="s">
        <v>62</v>
      </c>
      <c r="AM29" s="61" t="s">
        <v>65</v>
      </c>
      <c r="AN29" s="57" t="s">
        <v>66</v>
      </c>
      <c r="AO29" s="58" t="s">
        <v>69</v>
      </c>
      <c r="AP29" s="57" t="s">
        <v>66</v>
      </c>
      <c r="AQ29" s="55" t="s">
        <v>62</v>
      </c>
      <c r="AR29" s="57" t="s">
        <v>66</v>
      </c>
      <c r="AS29" s="59" t="s">
        <v>64</v>
      </c>
      <c r="AT29" s="58" t="s">
        <v>69</v>
      </c>
      <c r="AU29" s="56" t="s">
        <v>63</v>
      </c>
      <c r="AV29" s="60" t="s">
        <v>61</v>
      </c>
      <c r="AW29" s="62" t="s">
        <v>67</v>
      </c>
      <c r="AX29" s="61" t="s">
        <v>65</v>
      </c>
      <c r="AY29" s="59" t="s">
        <v>64</v>
      </c>
      <c r="AZ29" s="63" t="s">
        <v>68</v>
      </c>
      <c r="BA29" s="57" t="s">
        <v>66</v>
      </c>
      <c r="BB29" s="55" t="s">
        <v>62</v>
      </c>
      <c r="BC29" s="56" t="s">
        <v>63</v>
      </c>
      <c r="BD29" s="57" t="s">
        <v>66</v>
      </c>
      <c r="BE29" s="55" t="s">
        <v>62</v>
      </c>
      <c r="BF29" s="57" t="s">
        <v>66</v>
      </c>
      <c r="BG29" s="58" t="s">
        <v>69</v>
      </c>
      <c r="BH29" s="57" t="s">
        <v>66</v>
      </c>
      <c r="BI29" s="59" t="s">
        <v>64</v>
      </c>
      <c r="BJ29" s="61" t="s">
        <v>65</v>
      </c>
      <c r="BK29" s="57" t="s">
        <v>66</v>
      </c>
      <c r="BL29" s="60" t="s">
        <v>61</v>
      </c>
      <c r="BM29" s="57" t="s">
        <v>66</v>
      </c>
      <c r="BN29" s="61" t="s">
        <v>65</v>
      </c>
      <c r="BO29" s="57" t="s">
        <v>66</v>
      </c>
      <c r="BP29" s="55" t="s">
        <v>62</v>
      </c>
      <c r="BQ29" s="56" t="s">
        <v>63</v>
      </c>
      <c r="BR29" s="57" t="s">
        <v>66</v>
      </c>
      <c r="BS29" s="58" t="s">
        <v>69</v>
      </c>
      <c r="BT29" s="57" t="s">
        <v>66</v>
      </c>
      <c r="BU29" s="55" t="s">
        <v>62</v>
      </c>
      <c r="BV29" s="57" t="s">
        <v>66</v>
      </c>
      <c r="BW29" s="59" t="s">
        <v>64</v>
      </c>
      <c r="BX29" s="58" t="s">
        <v>69</v>
      </c>
      <c r="BY29" s="56" t="s">
        <v>63</v>
      </c>
      <c r="BZ29" s="60" t="s">
        <v>61</v>
      </c>
      <c r="CA29" s="62" t="s">
        <v>67</v>
      </c>
      <c r="CB29" s="61" t="s">
        <v>65</v>
      </c>
      <c r="CC29" s="59" t="s">
        <v>64</v>
      </c>
      <c r="CD29" s="63" t="s">
        <v>68</v>
      </c>
      <c r="CE29" s="57" t="s">
        <v>66</v>
      </c>
      <c r="CF29" s="55" t="s">
        <v>62</v>
      </c>
      <c r="CG29" s="56" t="s">
        <v>63</v>
      </c>
      <c r="CH29" s="57" t="s">
        <v>66</v>
      </c>
      <c r="CI29" s="55" t="s">
        <v>62</v>
      </c>
      <c r="CJ29" s="57" t="s">
        <v>66</v>
      </c>
      <c r="CK29" s="58" t="s">
        <v>69</v>
      </c>
      <c r="CL29" s="57" t="s">
        <v>66</v>
      </c>
      <c r="CM29" s="59" t="s">
        <v>64</v>
      </c>
    </row>
    <row r="30" spans="1:91" ht="15" customHeight="1" x14ac:dyDescent="0.3">
      <c r="A30" s="14">
        <v>24</v>
      </c>
      <c r="B30" s="59" t="s">
        <v>64</v>
      </c>
      <c r="C30" s="55" t="s">
        <v>62</v>
      </c>
      <c r="D30" s="57" t="s">
        <v>66</v>
      </c>
      <c r="E30" s="60" t="s">
        <v>61</v>
      </c>
      <c r="F30" s="57" t="s">
        <v>66</v>
      </c>
      <c r="G30" s="61" t="s">
        <v>65</v>
      </c>
      <c r="H30" s="57" t="s">
        <v>66</v>
      </c>
      <c r="I30" s="55" t="s">
        <v>62</v>
      </c>
      <c r="J30" s="42" t="s">
        <v>28</v>
      </c>
      <c r="K30" s="57" t="s">
        <v>66</v>
      </c>
      <c r="L30" s="58" t="s">
        <v>69</v>
      </c>
      <c r="M30" s="57" t="s">
        <v>66</v>
      </c>
      <c r="N30" s="55" t="s">
        <v>62</v>
      </c>
      <c r="O30" s="57" t="s">
        <v>66</v>
      </c>
      <c r="P30" s="59" t="s">
        <v>64</v>
      </c>
      <c r="Q30" s="58" t="s">
        <v>69</v>
      </c>
      <c r="R30" s="56" t="s">
        <v>63</v>
      </c>
      <c r="S30" s="60" t="s">
        <v>61</v>
      </c>
      <c r="T30" s="62" t="s">
        <v>67</v>
      </c>
      <c r="U30" s="61" t="s">
        <v>65</v>
      </c>
      <c r="V30" s="59" t="s">
        <v>64</v>
      </c>
      <c r="W30" s="63" t="s">
        <v>68</v>
      </c>
      <c r="X30" s="57" t="s">
        <v>66</v>
      </c>
      <c r="Y30" s="55" t="s">
        <v>62</v>
      </c>
      <c r="Z30" s="56" t="s">
        <v>63</v>
      </c>
      <c r="AA30" s="57" t="s">
        <v>66</v>
      </c>
      <c r="AB30" s="55" t="s">
        <v>62</v>
      </c>
      <c r="AC30" s="57" t="s">
        <v>66</v>
      </c>
      <c r="AD30" s="58" t="s">
        <v>69</v>
      </c>
      <c r="AE30" s="57" t="s">
        <v>66</v>
      </c>
      <c r="AF30" s="59" t="s">
        <v>64</v>
      </c>
      <c r="AG30" s="61" t="s">
        <v>65</v>
      </c>
      <c r="AH30" s="57" t="s">
        <v>66</v>
      </c>
      <c r="AI30" s="60" t="s">
        <v>61</v>
      </c>
      <c r="AJ30" s="57" t="s">
        <v>66</v>
      </c>
      <c r="AK30" s="61" t="s">
        <v>65</v>
      </c>
      <c r="AL30" s="57" t="s">
        <v>66</v>
      </c>
      <c r="AM30" s="55" t="s">
        <v>62</v>
      </c>
      <c r="AN30" s="56" t="s">
        <v>63</v>
      </c>
      <c r="AO30" s="57" t="s">
        <v>66</v>
      </c>
      <c r="AP30" s="58" t="s">
        <v>69</v>
      </c>
      <c r="AQ30" s="57" t="s">
        <v>66</v>
      </c>
      <c r="AR30" s="55" t="s">
        <v>62</v>
      </c>
      <c r="AS30" s="57" t="s">
        <v>66</v>
      </c>
      <c r="AT30" s="59" t="s">
        <v>64</v>
      </c>
      <c r="AU30" s="58" t="s">
        <v>69</v>
      </c>
      <c r="AV30" s="56" t="s">
        <v>63</v>
      </c>
      <c r="AW30" s="61" t="s">
        <v>65</v>
      </c>
      <c r="AX30" s="62" t="s">
        <v>67</v>
      </c>
      <c r="AY30" s="61" t="s">
        <v>65</v>
      </c>
      <c r="AZ30" s="59" t="s">
        <v>64</v>
      </c>
      <c r="BA30" s="63" t="s">
        <v>68</v>
      </c>
      <c r="BB30" s="57" t="s">
        <v>66</v>
      </c>
      <c r="BC30" s="55" t="s">
        <v>62</v>
      </c>
      <c r="BD30" s="56" t="s">
        <v>63</v>
      </c>
      <c r="BE30" s="57" t="s">
        <v>66</v>
      </c>
      <c r="BF30" s="55" t="s">
        <v>62</v>
      </c>
      <c r="BG30" s="57" t="s">
        <v>66</v>
      </c>
      <c r="BH30" s="58" t="s">
        <v>69</v>
      </c>
      <c r="BI30" s="57" t="s">
        <v>66</v>
      </c>
      <c r="BJ30" s="59" t="s">
        <v>64</v>
      </c>
      <c r="BK30" s="55" t="s">
        <v>62</v>
      </c>
      <c r="BL30" s="57" t="s">
        <v>66</v>
      </c>
      <c r="BM30" s="60" t="s">
        <v>61</v>
      </c>
      <c r="BN30" s="57" t="s">
        <v>66</v>
      </c>
      <c r="BO30" s="61" t="s">
        <v>65</v>
      </c>
      <c r="BP30" s="57" t="s">
        <v>66</v>
      </c>
      <c r="BQ30" s="55" t="s">
        <v>62</v>
      </c>
      <c r="BR30" s="61" t="s">
        <v>65</v>
      </c>
      <c r="BS30" s="57" t="s">
        <v>66</v>
      </c>
      <c r="BT30" s="61" t="s">
        <v>65</v>
      </c>
      <c r="BU30" s="57" t="s">
        <v>66</v>
      </c>
      <c r="BV30" s="55" t="s">
        <v>62</v>
      </c>
      <c r="BW30" s="57" t="s">
        <v>66</v>
      </c>
      <c r="BX30" s="59" t="s">
        <v>64</v>
      </c>
      <c r="BY30" s="58" t="s">
        <v>69</v>
      </c>
      <c r="BZ30" s="56" t="s">
        <v>63</v>
      </c>
      <c r="CA30" s="61" t="s">
        <v>65</v>
      </c>
      <c r="CB30" s="62" t="s">
        <v>67</v>
      </c>
      <c r="CC30" s="61" t="s">
        <v>65</v>
      </c>
      <c r="CD30" s="59" t="s">
        <v>64</v>
      </c>
      <c r="CE30" s="63" t="s">
        <v>68</v>
      </c>
      <c r="CF30" s="57" t="s">
        <v>66</v>
      </c>
      <c r="CG30" s="55" t="s">
        <v>62</v>
      </c>
      <c r="CH30" s="56" t="s">
        <v>63</v>
      </c>
      <c r="CI30" s="57" t="s">
        <v>66</v>
      </c>
      <c r="CJ30" s="55" t="s">
        <v>62</v>
      </c>
      <c r="CK30" s="57" t="s">
        <v>66</v>
      </c>
      <c r="CL30" s="58" t="s">
        <v>69</v>
      </c>
      <c r="CM30" s="57" t="s">
        <v>66</v>
      </c>
    </row>
    <row r="31" spans="1:91" ht="15" customHeight="1" x14ac:dyDescent="0.3">
      <c r="A31" s="14">
        <v>25</v>
      </c>
      <c r="B31" s="57" t="s">
        <v>66</v>
      </c>
      <c r="C31" s="59" t="s">
        <v>64</v>
      </c>
      <c r="D31" s="55" t="s">
        <v>62</v>
      </c>
      <c r="E31" s="57" t="s">
        <v>66</v>
      </c>
      <c r="F31" s="60" t="s">
        <v>61</v>
      </c>
      <c r="G31" s="57" t="s">
        <v>66</v>
      </c>
      <c r="H31" s="61" t="s">
        <v>65</v>
      </c>
      <c r="I31" s="57" t="s">
        <v>66</v>
      </c>
      <c r="J31" s="55" t="s">
        <v>62</v>
      </c>
      <c r="K31" s="56" t="s">
        <v>63</v>
      </c>
      <c r="L31" s="57" t="s">
        <v>66</v>
      </c>
      <c r="M31" s="58" t="s">
        <v>69</v>
      </c>
      <c r="N31" s="57" t="s">
        <v>66</v>
      </c>
      <c r="O31" s="55" t="s">
        <v>62</v>
      </c>
      <c r="P31" s="57" t="s">
        <v>66</v>
      </c>
      <c r="Q31" s="59" t="s">
        <v>64</v>
      </c>
      <c r="R31" s="58" t="s">
        <v>69</v>
      </c>
      <c r="S31" s="56" t="s">
        <v>63</v>
      </c>
      <c r="T31" s="60" t="s">
        <v>61</v>
      </c>
      <c r="U31" s="62" t="s">
        <v>67</v>
      </c>
      <c r="V31" s="61" t="s">
        <v>65</v>
      </c>
      <c r="W31" s="59" t="s">
        <v>64</v>
      </c>
      <c r="X31" s="63" t="s">
        <v>68</v>
      </c>
      <c r="Y31" s="57" t="s">
        <v>66</v>
      </c>
      <c r="Z31" s="55" t="s">
        <v>62</v>
      </c>
      <c r="AA31" s="56" t="s">
        <v>63</v>
      </c>
      <c r="AB31" s="57" t="s">
        <v>66</v>
      </c>
      <c r="AC31" s="55" t="s">
        <v>62</v>
      </c>
      <c r="AD31" s="57" t="s">
        <v>66</v>
      </c>
      <c r="AE31" s="58" t="s">
        <v>69</v>
      </c>
      <c r="AF31" s="57" t="s">
        <v>66</v>
      </c>
      <c r="AG31" s="59" t="s">
        <v>64</v>
      </c>
      <c r="AH31" s="55" t="s">
        <v>62</v>
      </c>
      <c r="AI31" s="57" t="s">
        <v>66</v>
      </c>
      <c r="AJ31" s="60" t="s">
        <v>61</v>
      </c>
      <c r="AK31" s="57" t="s">
        <v>66</v>
      </c>
      <c r="AL31" s="61" t="s">
        <v>65</v>
      </c>
      <c r="AM31" s="57" t="s">
        <v>66</v>
      </c>
      <c r="AN31" s="55" t="s">
        <v>62</v>
      </c>
      <c r="AO31" s="61" t="s">
        <v>65</v>
      </c>
      <c r="AP31" s="57" t="s">
        <v>66</v>
      </c>
      <c r="AQ31" s="59" t="s">
        <v>64</v>
      </c>
      <c r="AR31" s="57" t="s">
        <v>66</v>
      </c>
      <c r="AS31" s="55" t="s">
        <v>62</v>
      </c>
      <c r="AT31" s="57" t="s">
        <v>66</v>
      </c>
      <c r="AU31" s="59" t="s">
        <v>64</v>
      </c>
      <c r="AV31" s="58" t="s">
        <v>69</v>
      </c>
      <c r="AW31" s="56" t="s">
        <v>63</v>
      </c>
      <c r="AX31" s="60" t="s">
        <v>61</v>
      </c>
      <c r="AY31" s="62" t="s">
        <v>67</v>
      </c>
      <c r="AZ31" s="61" t="s">
        <v>65</v>
      </c>
      <c r="BA31" s="59" t="s">
        <v>64</v>
      </c>
      <c r="BB31" s="63" t="s">
        <v>68</v>
      </c>
      <c r="BC31" s="57" t="s">
        <v>66</v>
      </c>
      <c r="BD31" s="55" t="s">
        <v>62</v>
      </c>
      <c r="BE31" s="56" t="s">
        <v>63</v>
      </c>
      <c r="BF31" s="57" t="s">
        <v>66</v>
      </c>
      <c r="BG31" s="55" t="s">
        <v>62</v>
      </c>
      <c r="BH31" s="57" t="s">
        <v>66</v>
      </c>
      <c r="BI31" s="58" t="s">
        <v>69</v>
      </c>
      <c r="BJ31" s="57" t="s">
        <v>66</v>
      </c>
      <c r="BK31" s="59" t="s">
        <v>64</v>
      </c>
      <c r="BL31" s="55" t="s">
        <v>62</v>
      </c>
      <c r="BM31" s="57" t="s">
        <v>66</v>
      </c>
      <c r="BN31" s="60" t="s">
        <v>61</v>
      </c>
      <c r="BO31" s="57" t="s">
        <v>66</v>
      </c>
      <c r="BP31" s="61" t="s">
        <v>65</v>
      </c>
      <c r="BQ31" s="57" t="s">
        <v>66</v>
      </c>
      <c r="BR31" s="55" t="s">
        <v>62</v>
      </c>
      <c r="BS31" s="61" t="s">
        <v>65</v>
      </c>
      <c r="BT31" s="57" t="s">
        <v>66</v>
      </c>
      <c r="BU31" s="58" t="s">
        <v>69</v>
      </c>
      <c r="BV31" s="57" t="s">
        <v>66</v>
      </c>
      <c r="BW31" s="55" t="s">
        <v>62</v>
      </c>
      <c r="BX31" s="57" t="s">
        <v>66</v>
      </c>
      <c r="BY31" s="59" t="s">
        <v>64</v>
      </c>
      <c r="BZ31" s="58" t="s">
        <v>69</v>
      </c>
      <c r="CA31" s="56" t="s">
        <v>63</v>
      </c>
      <c r="CB31" s="60" t="s">
        <v>61</v>
      </c>
      <c r="CC31" s="62" t="s">
        <v>67</v>
      </c>
      <c r="CD31" s="61" t="s">
        <v>65</v>
      </c>
      <c r="CE31" s="59" t="s">
        <v>64</v>
      </c>
      <c r="CF31" s="63" t="s">
        <v>68</v>
      </c>
      <c r="CG31" s="57" t="s">
        <v>66</v>
      </c>
      <c r="CH31" s="55" t="s">
        <v>62</v>
      </c>
      <c r="CI31" s="56" t="s">
        <v>63</v>
      </c>
      <c r="CJ31" s="57" t="s">
        <v>66</v>
      </c>
      <c r="CK31" s="55" t="s">
        <v>62</v>
      </c>
      <c r="CL31" s="57" t="s">
        <v>66</v>
      </c>
      <c r="CM31" s="58" t="s">
        <v>69</v>
      </c>
    </row>
    <row r="32" spans="1:91" ht="15" customHeight="1" x14ac:dyDescent="0.3">
      <c r="A32" s="14">
        <v>26</v>
      </c>
      <c r="B32" s="58" t="s">
        <v>69</v>
      </c>
      <c r="C32" s="57" t="s">
        <v>66</v>
      </c>
      <c r="D32" s="59" t="s">
        <v>64</v>
      </c>
      <c r="E32" s="55" t="s">
        <v>62</v>
      </c>
      <c r="F32" s="57" t="s">
        <v>66</v>
      </c>
      <c r="G32" s="60" t="s">
        <v>61</v>
      </c>
      <c r="H32" s="57" t="s">
        <v>66</v>
      </c>
      <c r="I32" s="61" t="s">
        <v>65</v>
      </c>
      <c r="J32" s="57" t="s">
        <v>66</v>
      </c>
      <c r="K32" s="55" t="s">
        <v>62</v>
      </c>
      <c r="L32" s="42" t="s">
        <v>28</v>
      </c>
      <c r="M32" s="57" t="s">
        <v>66</v>
      </c>
      <c r="N32" s="58" t="s">
        <v>69</v>
      </c>
      <c r="O32" s="57" t="s">
        <v>66</v>
      </c>
      <c r="P32" s="55" t="s">
        <v>62</v>
      </c>
      <c r="Q32" s="57" t="s">
        <v>66</v>
      </c>
      <c r="R32" s="59" t="s">
        <v>64</v>
      </c>
      <c r="S32" s="58" t="s">
        <v>69</v>
      </c>
      <c r="T32" s="56" t="s">
        <v>63</v>
      </c>
      <c r="U32" s="61" t="s">
        <v>65</v>
      </c>
      <c r="V32" s="62" t="s">
        <v>67</v>
      </c>
      <c r="W32" s="61" t="s">
        <v>65</v>
      </c>
      <c r="X32" s="59" t="s">
        <v>64</v>
      </c>
      <c r="Y32" s="63" t="s">
        <v>68</v>
      </c>
      <c r="Z32" s="57" t="s">
        <v>66</v>
      </c>
      <c r="AA32" s="55" t="s">
        <v>62</v>
      </c>
      <c r="AB32" s="56" t="s">
        <v>63</v>
      </c>
      <c r="AC32" s="57" t="s">
        <v>66</v>
      </c>
      <c r="AD32" s="55" t="s">
        <v>62</v>
      </c>
      <c r="AE32" s="57" t="s">
        <v>66</v>
      </c>
      <c r="AF32" s="58" t="s">
        <v>69</v>
      </c>
      <c r="AG32" s="57" t="s">
        <v>66</v>
      </c>
      <c r="AH32" s="59" t="s">
        <v>64</v>
      </c>
      <c r="AI32" s="55" t="s">
        <v>62</v>
      </c>
      <c r="AJ32" s="57" t="s">
        <v>66</v>
      </c>
      <c r="AK32" s="60" t="s">
        <v>61</v>
      </c>
      <c r="AL32" s="57" t="s">
        <v>66</v>
      </c>
      <c r="AM32" s="61" t="s">
        <v>65</v>
      </c>
      <c r="AN32" s="57" t="s">
        <v>66</v>
      </c>
      <c r="AO32" s="55" t="s">
        <v>62</v>
      </c>
      <c r="AP32" s="61" t="s">
        <v>65</v>
      </c>
      <c r="AQ32" s="57" t="s">
        <v>66</v>
      </c>
      <c r="AR32" s="58" t="s">
        <v>69</v>
      </c>
      <c r="AS32" s="57" t="s">
        <v>66</v>
      </c>
      <c r="AT32" s="55" t="s">
        <v>62</v>
      </c>
      <c r="AU32" s="57" t="s">
        <v>66</v>
      </c>
      <c r="AV32" s="59" t="s">
        <v>64</v>
      </c>
      <c r="AW32" s="58" t="s">
        <v>69</v>
      </c>
      <c r="AX32" s="56" t="s">
        <v>63</v>
      </c>
      <c r="AY32" s="60" t="s">
        <v>61</v>
      </c>
      <c r="AZ32" s="62" t="s">
        <v>67</v>
      </c>
      <c r="BA32" s="61" t="s">
        <v>65</v>
      </c>
      <c r="BB32" s="59" t="s">
        <v>64</v>
      </c>
      <c r="BC32" s="63" t="s">
        <v>68</v>
      </c>
      <c r="BD32" s="57" t="s">
        <v>66</v>
      </c>
      <c r="BE32" s="55" t="s">
        <v>62</v>
      </c>
      <c r="BF32" s="56" t="s">
        <v>63</v>
      </c>
      <c r="BG32" s="57" t="s">
        <v>66</v>
      </c>
      <c r="BH32" s="55" t="s">
        <v>62</v>
      </c>
      <c r="BI32" s="57" t="s">
        <v>66</v>
      </c>
      <c r="BJ32" s="58" t="s">
        <v>69</v>
      </c>
      <c r="BK32" s="57" t="s">
        <v>66</v>
      </c>
      <c r="BL32" s="59" t="s">
        <v>64</v>
      </c>
      <c r="BM32" s="55" t="s">
        <v>62</v>
      </c>
      <c r="BN32" s="57" t="s">
        <v>66</v>
      </c>
      <c r="BO32" s="60" t="s">
        <v>61</v>
      </c>
      <c r="BP32" s="57" t="s">
        <v>66</v>
      </c>
      <c r="BQ32" s="61" t="s">
        <v>65</v>
      </c>
      <c r="BR32" s="57" t="s">
        <v>66</v>
      </c>
      <c r="BS32" s="55" t="s">
        <v>62</v>
      </c>
      <c r="BT32" s="56" t="s">
        <v>63</v>
      </c>
      <c r="BU32" s="57" t="s">
        <v>66</v>
      </c>
      <c r="BV32" s="58" t="s">
        <v>69</v>
      </c>
      <c r="BW32" s="57" t="s">
        <v>66</v>
      </c>
      <c r="BX32" s="55" t="s">
        <v>62</v>
      </c>
      <c r="BY32" s="57" t="s">
        <v>66</v>
      </c>
      <c r="BZ32" s="59" t="s">
        <v>64</v>
      </c>
      <c r="CA32" s="58" t="s">
        <v>69</v>
      </c>
      <c r="CB32" s="56" t="s">
        <v>63</v>
      </c>
      <c r="CC32" s="60" t="s">
        <v>61</v>
      </c>
      <c r="CD32" s="62" t="s">
        <v>67</v>
      </c>
      <c r="CE32" s="61" t="s">
        <v>65</v>
      </c>
      <c r="CF32" s="59" t="s">
        <v>64</v>
      </c>
      <c r="CG32" s="63" t="s">
        <v>68</v>
      </c>
      <c r="CH32" s="57" t="s">
        <v>66</v>
      </c>
      <c r="CI32" s="55" t="s">
        <v>62</v>
      </c>
      <c r="CJ32" s="56" t="s">
        <v>63</v>
      </c>
      <c r="CK32" s="57" t="s">
        <v>66</v>
      </c>
      <c r="CL32" s="55" t="s">
        <v>62</v>
      </c>
      <c r="CM32" s="57" t="s">
        <v>66</v>
      </c>
    </row>
    <row r="33" spans="1:91" ht="15" customHeight="1" x14ac:dyDescent="0.3">
      <c r="A33" s="14">
        <v>27</v>
      </c>
      <c r="B33" s="57" t="s">
        <v>66</v>
      </c>
      <c r="C33" s="58" t="s">
        <v>69</v>
      </c>
      <c r="D33" s="57" t="s">
        <v>66</v>
      </c>
      <c r="E33" s="59" t="s">
        <v>64</v>
      </c>
      <c r="F33" s="55" t="s">
        <v>62</v>
      </c>
      <c r="G33" s="57" t="s">
        <v>66</v>
      </c>
      <c r="H33" s="60" t="s">
        <v>61</v>
      </c>
      <c r="I33" s="57" t="s">
        <v>66</v>
      </c>
      <c r="J33" s="61" t="s">
        <v>65</v>
      </c>
      <c r="K33" s="57" t="s">
        <v>66</v>
      </c>
      <c r="L33" s="55" t="s">
        <v>62</v>
      </c>
      <c r="M33" s="56" t="s">
        <v>63</v>
      </c>
      <c r="N33" s="57" t="s">
        <v>66</v>
      </c>
      <c r="O33" s="58" t="s">
        <v>69</v>
      </c>
      <c r="P33" s="57" t="s">
        <v>66</v>
      </c>
      <c r="Q33" s="55" t="s">
        <v>62</v>
      </c>
      <c r="R33" s="57" t="s">
        <v>66</v>
      </c>
      <c r="S33" s="59" t="s">
        <v>64</v>
      </c>
      <c r="T33" s="58" t="s">
        <v>69</v>
      </c>
      <c r="U33" s="56" t="s">
        <v>63</v>
      </c>
      <c r="V33" s="60" t="s">
        <v>61</v>
      </c>
      <c r="W33" s="62" t="s">
        <v>67</v>
      </c>
      <c r="X33" s="61" t="s">
        <v>65</v>
      </c>
      <c r="Y33" s="59" t="s">
        <v>64</v>
      </c>
      <c r="Z33" s="63" t="s">
        <v>68</v>
      </c>
      <c r="AA33" s="57" t="s">
        <v>66</v>
      </c>
      <c r="AB33" s="55" t="s">
        <v>62</v>
      </c>
      <c r="AC33" s="56" t="s">
        <v>63</v>
      </c>
      <c r="AD33" s="57" t="s">
        <v>66</v>
      </c>
      <c r="AE33" s="55" t="s">
        <v>62</v>
      </c>
      <c r="AF33" s="57" t="s">
        <v>66</v>
      </c>
      <c r="AG33" s="58" t="s">
        <v>69</v>
      </c>
      <c r="AH33" s="57" t="s">
        <v>66</v>
      </c>
      <c r="AI33" s="59" t="s">
        <v>64</v>
      </c>
      <c r="AJ33" s="61" t="s">
        <v>65</v>
      </c>
      <c r="AK33" s="57" t="s">
        <v>66</v>
      </c>
      <c r="AL33" s="60" t="s">
        <v>61</v>
      </c>
      <c r="AM33" s="57" t="s">
        <v>66</v>
      </c>
      <c r="AN33" s="61" t="s">
        <v>65</v>
      </c>
      <c r="AO33" s="57" t="s">
        <v>66</v>
      </c>
      <c r="AP33" s="55" t="s">
        <v>62</v>
      </c>
      <c r="AQ33" s="56" t="s">
        <v>63</v>
      </c>
      <c r="AR33" s="57" t="s">
        <v>66</v>
      </c>
      <c r="AS33" s="58" t="s">
        <v>69</v>
      </c>
      <c r="AT33" s="57" t="s">
        <v>66</v>
      </c>
      <c r="AU33" s="55" t="s">
        <v>62</v>
      </c>
      <c r="AV33" s="57" t="s">
        <v>66</v>
      </c>
      <c r="AW33" s="59" t="s">
        <v>64</v>
      </c>
      <c r="AX33" s="58" t="s">
        <v>69</v>
      </c>
      <c r="AY33" s="56" t="s">
        <v>63</v>
      </c>
      <c r="AZ33" s="60" t="s">
        <v>61</v>
      </c>
      <c r="BA33" s="62" t="s">
        <v>67</v>
      </c>
      <c r="BB33" s="61" t="s">
        <v>65</v>
      </c>
      <c r="BC33" s="59" t="s">
        <v>64</v>
      </c>
      <c r="BD33" s="63" t="s">
        <v>68</v>
      </c>
      <c r="BE33" s="57" t="s">
        <v>66</v>
      </c>
      <c r="BF33" s="55" t="s">
        <v>62</v>
      </c>
      <c r="BG33" s="56" t="s">
        <v>63</v>
      </c>
      <c r="BH33" s="57" t="s">
        <v>66</v>
      </c>
      <c r="BI33" s="55" t="s">
        <v>62</v>
      </c>
      <c r="BJ33" s="57" t="s">
        <v>66</v>
      </c>
      <c r="BK33" s="58" t="s">
        <v>69</v>
      </c>
      <c r="BL33" s="57" t="s">
        <v>66</v>
      </c>
      <c r="BM33" s="59" t="s">
        <v>64</v>
      </c>
      <c r="BN33" s="61" t="s">
        <v>65</v>
      </c>
      <c r="BO33" s="57" t="s">
        <v>66</v>
      </c>
      <c r="BP33" s="60" t="s">
        <v>61</v>
      </c>
      <c r="BQ33" s="57" t="s">
        <v>66</v>
      </c>
      <c r="BR33" s="61" t="s">
        <v>65</v>
      </c>
      <c r="BS33" s="57" t="s">
        <v>66</v>
      </c>
      <c r="BT33" s="55" t="s">
        <v>62</v>
      </c>
      <c r="BU33" s="61" t="s">
        <v>65</v>
      </c>
      <c r="BV33" s="57" t="s">
        <v>66</v>
      </c>
      <c r="BW33" s="58" t="s">
        <v>69</v>
      </c>
      <c r="BX33" s="57" t="s">
        <v>66</v>
      </c>
      <c r="BY33" s="55" t="s">
        <v>62</v>
      </c>
      <c r="BZ33" s="57" t="s">
        <v>66</v>
      </c>
      <c r="CA33" s="59" t="s">
        <v>64</v>
      </c>
      <c r="CB33" s="58" t="s">
        <v>69</v>
      </c>
      <c r="CC33" s="56" t="s">
        <v>63</v>
      </c>
      <c r="CD33" s="60" t="s">
        <v>61</v>
      </c>
      <c r="CE33" s="62" t="s">
        <v>67</v>
      </c>
      <c r="CF33" s="61" t="s">
        <v>65</v>
      </c>
      <c r="CG33" s="59" t="s">
        <v>64</v>
      </c>
      <c r="CH33" s="63" t="s">
        <v>68</v>
      </c>
      <c r="CI33" s="57" t="s">
        <v>66</v>
      </c>
      <c r="CJ33" s="55" t="s">
        <v>62</v>
      </c>
      <c r="CK33" s="56" t="s">
        <v>63</v>
      </c>
      <c r="CL33" s="57" t="s">
        <v>66</v>
      </c>
      <c r="CM33" s="55" t="s">
        <v>62</v>
      </c>
    </row>
    <row r="34" spans="1:91" ht="15" customHeight="1" x14ac:dyDescent="0.3">
      <c r="A34" s="14">
        <v>28</v>
      </c>
      <c r="B34" s="55" t="s">
        <v>62</v>
      </c>
      <c r="C34" s="57" t="s">
        <v>66</v>
      </c>
      <c r="D34" s="58" t="s">
        <v>69</v>
      </c>
      <c r="E34" s="57" t="s">
        <v>66</v>
      </c>
      <c r="F34" s="59" t="s">
        <v>64</v>
      </c>
      <c r="G34" s="55" t="s">
        <v>62</v>
      </c>
      <c r="H34" s="57" t="s">
        <v>66</v>
      </c>
      <c r="I34" s="60" t="s">
        <v>61</v>
      </c>
      <c r="J34" s="57" t="s">
        <v>66</v>
      </c>
      <c r="K34" s="61" t="s">
        <v>65</v>
      </c>
      <c r="L34" s="57" t="s">
        <v>66</v>
      </c>
      <c r="M34" s="55" t="s">
        <v>62</v>
      </c>
      <c r="N34" s="42" t="s">
        <v>28</v>
      </c>
      <c r="O34" s="57" t="s">
        <v>66</v>
      </c>
      <c r="P34" s="58" t="s">
        <v>69</v>
      </c>
      <c r="Q34" s="57" t="s">
        <v>66</v>
      </c>
      <c r="R34" s="55" t="s">
        <v>62</v>
      </c>
      <c r="S34" s="57" t="s">
        <v>66</v>
      </c>
      <c r="T34" s="59" t="s">
        <v>64</v>
      </c>
      <c r="U34" s="58" t="s">
        <v>69</v>
      </c>
      <c r="V34" s="56" t="s">
        <v>63</v>
      </c>
      <c r="W34" s="60" t="s">
        <v>61</v>
      </c>
      <c r="X34" s="62" t="s">
        <v>67</v>
      </c>
      <c r="Y34" s="61" t="s">
        <v>65</v>
      </c>
      <c r="Z34" s="59" t="s">
        <v>64</v>
      </c>
      <c r="AA34" s="63" t="s">
        <v>68</v>
      </c>
      <c r="AB34" s="57" t="s">
        <v>66</v>
      </c>
      <c r="AC34" s="55" t="s">
        <v>62</v>
      </c>
      <c r="AD34" s="56" t="s">
        <v>63</v>
      </c>
      <c r="AE34" s="57" t="s">
        <v>66</v>
      </c>
      <c r="AF34" s="55" t="s">
        <v>62</v>
      </c>
      <c r="AG34" s="57" t="s">
        <v>66</v>
      </c>
      <c r="AH34" s="58" t="s">
        <v>69</v>
      </c>
      <c r="AI34" s="57" t="s">
        <v>66</v>
      </c>
      <c r="AJ34" s="59" t="s">
        <v>64</v>
      </c>
      <c r="AK34" s="55" t="s">
        <v>62</v>
      </c>
      <c r="AL34" s="57" t="s">
        <v>66</v>
      </c>
      <c r="AM34" s="60" t="s">
        <v>61</v>
      </c>
      <c r="AN34" s="57" t="s">
        <v>66</v>
      </c>
      <c r="AO34" s="61" t="s">
        <v>65</v>
      </c>
      <c r="AP34" s="57" t="s">
        <v>66</v>
      </c>
      <c r="AQ34" s="55" t="s">
        <v>62</v>
      </c>
      <c r="AR34" s="61" t="s">
        <v>65</v>
      </c>
      <c r="AS34" s="57" t="s">
        <v>66</v>
      </c>
      <c r="AT34" s="58" t="s">
        <v>69</v>
      </c>
      <c r="AU34" s="57" t="s">
        <v>66</v>
      </c>
      <c r="AV34" s="55" t="s">
        <v>62</v>
      </c>
      <c r="AW34" s="57" t="s">
        <v>66</v>
      </c>
      <c r="AX34" s="59" t="s">
        <v>64</v>
      </c>
      <c r="AY34" s="58" t="s">
        <v>69</v>
      </c>
      <c r="AZ34" s="56" t="s">
        <v>63</v>
      </c>
      <c r="BA34" s="60" t="s">
        <v>61</v>
      </c>
      <c r="BB34" s="62" t="s">
        <v>67</v>
      </c>
      <c r="BC34" s="61" t="s">
        <v>65</v>
      </c>
      <c r="BD34" s="59" t="s">
        <v>64</v>
      </c>
      <c r="BE34" s="63" t="s">
        <v>68</v>
      </c>
      <c r="BF34" s="57" t="s">
        <v>66</v>
      </c>
      <c r="BG34" s="55" t="s">
        <v>62</v>
      </c>
      <c r="BH34" s="56" t="s">
        <v>63</v>
      </c>
      <c r="BI34" s="57" t="s">
        <v>66</v>
      </c>
      <c r="BJ34" s="55" t="s">
        <v>62</v>
      </c>
      <c r="BK34" s="57" t="s">
        <v>66</v>
      </c>
      <c r="BL34" s="58" t="s">
        <v>69</v>
      </c>
      <c r="BM34" s="57" t="s">
        <v>66</v>
      </c>
      <c r="BN34" s="59" t="s">
        <v>64</v>
      </c>
      <c r="BO34" s="55" t="s">
        <v>62</v>
      </c>
      <c r="BP34" s="57" t="s">
        <v>66</v>
      </c>
      <c r="BQ34" s="60" t="s">
        <v>61</v>
      </c>
      <c r="BR34" s="57" t="s">
        <v>66</v>
      </c>
      <c r="BS34" s="61" t="s">
        <v>65</v>
      </c>
      <c r="BT34" s="57" t="s">
        <v>66</v>
      </c>
      <c r="BU34" s="55" t="s">
        <v>62</v>
      </c>
      <c r="BV34" s="56" t="s">
        <v>63</v>
      </c>
      <c r="BW34" s="57" t="s">
        <v>66</v>
      </c>
      <c r="BX34" s="58" t="s">
        <v>69</v>
      </c>
      <c r="BY34" s="57" t="s">
        <v>66</v>
      </c>
      <c r="BZ34" s="55" t="s">
        <v>62</v>
      </c>
      <c r="CA34" s="57" t="s">
        <v>66</v>
      </c>
      <c r="CB34" s="59" t="s">
        <v>64</v>
      </c>
      <c r="CC34" s="58" t="s">
        <v>69</v>
      </c>
      <c r="CD34" s="56" t="s">
        <v>63</v>
      </c>
      <c r="CE34" s="60" t="s">
        <v>61</v>
      </c>
      <c r="CF34" s="62" t="s">
        <v>67</v>
      </c>
      <c r="CG34" s="61" t="s">
        <v>65</v>
      </c>
      <c r="CH34" s="59" t="s">
        <v>64</v>
      </c>
      <c r="CI34" s="63" t="s">
        <v>68</v>
      </c>
      <c r="CJ34" s="57" t="s">
        <v>66</v>
      </c>
      <c r="CK34" s="55" t="s">
        <v>62</v>
      </c>
      <c r="CL34" s="56" t="s">
        <v>63</v>
      </c>
      <c r="CM34" s="57" t="s">
        <v>66</v>
      </c>
    </row>
    <row r="35" spans="1:91" ht="15" customHeight="1" x14ac:dyDescent="0.3">
      <c r="A35" s="14">
        <v>29</v>
      </c>
      <c r="B35" s="57" t="s">
        <v>66</v>
      </c>
      <c r="C35" s="55" t="s">
        <v>62</v>
      </c>
      <c r="D35" s="57" t="s">
        <v>66</v>
      </c>
      <c r="E35" s="58" t="s">
        <v>69</v>
      </c>
      <c r="F35" s="57" t="s">
        <v>66</v>
      </c>
      <c r="G35" s="59" t="s">
        <v>64</v>
      </c>
      <c r="H35" s="55" t="s">
        <v>62</v>
      </c>
      <c r="I35" s="57" t="s">
        <v>66</v>
      </c>
      <c r="J35" s="60" t="s">
        <v>61</v>
      </c>
      <c r="K35" s="57" t="s">
        <v>66</v>
      </c>
      <c r="L35" s="61" t="s">
        <v>65</v>
      </c>
      <c r="M35" s="57" t="s">
        <v>66</v>
      </c>
      <c r="N35" s="55" t="s">
        <v>62</v>
      </c>
      <c r="O35" s="56" t="s">
        <v>63</v>
      </c>
      <c r="P35" s="57" t="s">
        <v>66</v>
      </c>
      <c r="Q35" s="58" t="s">
        <v>69</v>
      </c>
      <c r="R35" s="57" t="s">
        <v>66</v>
      </c>
      <c r="S35" s="55" t="s">
        <v>62</v>
      </c>
      <c r="T35" s="57" t="s">
        <v>66</v>
      </c>
      <c r="U35" s="59" t="s">
        <v>64</v>
      </c>
      <c r="V35" s="58" t="s">
        <v>69</v>
      </c>
      <c r="W35" s="56" t="s">
        <v>63</v>
      </c>
      <c r="X35" s="60" t="s">
        <v>61</v>
      </c>
      <c r="Y35" s="62" t="s">
        <v>67</v>
      </c>
      <c r="Z35" s="61" t="s">
        <v>65</v>
      </c>
      <c r="AA35" s="59" t="s">
        <v>64</v>
      </c>
      <c r="AB35" s="63" t="s">
        <v>68</v>
      </c>
      <c r="AC35" s="57" t="s">
        <v>66</v>
      </c>
      <c r="AD35" s="55" t="s">
        <v>62</v>
      </c>
      <c r="AE35" s="56" t="s">
        <v>63</v>
      </c>
      <c r="AF35" s="57" t="s">
        <v>66</v>
      </c>
      <c r="AG35" s="55" t="s">
        <v>62</v>
      </c>
      <c r="AH35" s="57" t="s">
        <v>66</v>
      </c>
      <c r="AI35" s="58" t="s">
        <v>69</v>
      </c>
      <c r="AJ35" s="57" t="s">
        <v>66</v>
      </c>
      <c r="AK35" s="59" t="s">
        <v>64</v>
      </c>
      <c r="AL35" s="55" t="s">
        <v>62</v>
      </c>
      <c r="AM35" s="57" t="s">
        <v>66</v>
      </c>
      <c r="AN35" s="60" t="s">
        <v>61</v>
      </c>
      <c r="AO35" s="57" t="s">
        <v>66</v>
      </c>
      <c r="AP35" s="61" t="s">
        <v>65</v>
      </c>
      <c r="AQ35" s="57" t="s">
        <v>66</v>
      </c>
      <c r="AR35" s="55" t="s">
        <v>62</v>
      </c>
      <c r="AS35" s="61" t="s">
        <v>65</v>
      </c>
      <c r="AT35" s="57" t="s">
        <v>66</v>
      </c>
      <c r="AU35" s="58" t="s">
        <v>69</v>
      </c>
      <c r="AV35" s="57" t="s">
        <v>66</v>
      </c>
      <c r="AW35" s="55" t="s">
        <v>62</v>
      </c>
      <c r="AX35" s="57" t="s">
        <v>66</v>
      </c>
      <c r="AY35" s="59" t="s">
        <v>64</v>
      </c>
      <c r="AZ35" s="58" t="s">
        <v>69</v>
      </c>
      <c r="BA35" s="56" t="s">
        <v>63</v>
      </c>
      <c r="BB35" s="60" t="s">
        <v>61</v>
      </c>
      <c r="BC35" s="62" t="s">
        <v>67</v>
      </c>
      <c r="BD35" s="61" t="s">
        <v>65</v>
      </c>
      <c r="BE35" s="59" t="s">
        <v>64</v>
      </c>
      <c r="BF35" s="63" t="s">
        <v>68</v>
      </c>
      <c r="BG35" s="57" t="s">
        <v>66</v>
      </c>
      <c r="BH35" s="55" t="s">
        <v>62</v>
      </c>
      <c r="BI35" s="56" t="s">
        <v>63</v>
      </c>
      <c r="BJ35" s="57" t="s">
        <v>66</v>
      </c>
      <c r="BK35" s="55" t="s">
        <v>62</v>
      </c>
      <c r="BL35" s="57" t="s">
        <v>66</v>
      </c>
      <c r="BM35" s="58" t="s">
        <v>69</v>
      </c>
      <c r="BN35" s="57" t="s">
        <v>66</v>
      </c>
      <c r="BO35" s="59" t="s">
        <v>64</v>
      </c>
      <c r="BP35" s="55" t="s">
        <v>62</v>
      </c>
      <c r="BQ35" s="57" t="s">
        <v>66</v>
      </c>
      <c r="BR35" s="60" t="s">
        <v>61</v>
      </c>
      <c r="BS35" s="57" t="s">
        <v>66</v>
      </c>
      <c r="BT35" s="61" t="s">
        <v>65</v>
      </c>
      <c r="BU35" s="57" t="s">
        <v>66</v>
      </c>
      <c r="BV35" s="55" t="s">
        <v>62</v>
      </c>
      <c r="BW35" s="61" t="s">
        <v>65</v>
      </c>
      <c r="BX35" s="57" t="s">
        <v>66</v>
      </c>
      <c r="BY35" s="58" t="s">
        <v>69</v>
      </c>
      <c r="BZ35" s="57" t="s">
        <v>66</v>
      </c>
      <c r="CA35" s="55" t="s">
        <v>62</v>
      </c>
      <c r="CB35" s="57" t="s">
        <v>66</v>
      </c>
      <c r="CC35" s="59" t="s">
        <v>64</v>
      </c>
      <c r="CD35" s="58" t="s">
        <v>69</v>
      </c>
      <c r="CE35" s="56" t="s">
        <v>63</v>
      </c>
      <c r="CF35" s="60" t="s">
        <v>61</v>
      </c>
      <c r="CG35" s="62" t="s">
        <v>67</v>
      </c>
      <c r="CH35" s="61" t="s">
        <v>65</v>
      </c>
      <c r="CI35" s="59" t="s">
        <v>64</v>
      </c>
      <c r="CJ35" s="63" t="s">
        <v>68</v>
      </c>
      <c r="CK35" s="57" t="s">
        <v>66</v>
      </c>
      <c r="CL35" s="55" t="s">
        <v>62</v>
      </c>
      <c r="CM35" s="56" t="s">
        <v>63</v>
      </c>
    </row>
    <row r="36" spans="1:91" ht="15" customHeight="1" x14ac:dyDescent="0.3">
      <c r="A36" s="14">
        <v>30</v>
      </c>
      <c r="B36" s="56" t="s">
        <v>63</v>
      </c>
      <c r="C36" s="57" t="s">
        <v>66</v>
      </c>
      <c r="D36" s="55" t="s">
        <v>62</v>
      </c>
      <c r="E36" s="57" t="s">
        <v>66</v>
      </c>
      <c r="F36" s="58" t="s">
        <v>69</v>
      </c>
      <c r="G36" s="57" t="s">
        <v>66</v>
      </c>
      <c r="H36" s="59" t="s">
        <v>64</v>
      </c>
      <c r="I36" s="55" t="s">
        <v>62</v>
      </c>
      <c r="J36" s="57" t="s">
        <v>66</v>
      </c>
      <c r="K36" s="60" t="s">
        <v>61</v>
      </c>
      <c r="L36" s="57" t="s">
        <v>66</v>
      </c>
      <c r="M36" s="61" t="s">
        <v>65</v>
      </c>
      <c r="N36" s="57" t="s">
        <v>66</v>
      </c>
      <c r="O36" s="55" t="s">
        <v>62</v>
      </c>
      <c r="P36" s="42" t="s">
        <v>28</v>
      </c>
      <c r="Q36" s="57" t="s">
        <v>66</v>
      </c>
      <c r="R36" s="58" t="s">
        <v>69</v>
      </c>
      <c r="S36" s="57" t="s">
        <v>66</v>
      </c>
      <c r="T36" s="55" t="s">
        <v>62</v>
      </c>
      <c r="U36" s="57" t="s">
        <v>66</v>
      </c>
      <c r="V36" s="59" t="s">
        <v>64</v>
      </c>
      <c r="W36" s="58" t="s">
        <v>69</v>
      </c>
      <c r="X36" s="56" t="s">
        <v>63</v>
      </c>
      <c r="Y36" s="60" t="s">
        <v>61</v>
      </c>
      <c r="Z36" s="62" t="s">
        <v>67</v>
      </c>
      <c r="AA36" s="61" t="s">
        <v>65</v>
      </c>
      <c r="AB36" s="59" t="s">
        <v>64</v>
      </c>
      <c r="AC36" s="63" t="s">
        <v>68</v>
      </c>
      <c r="AD36" s="57" t="s">
        <v>66</v>
      </c>
      <c r="AE36" s="55" t="s">
        <v>62</v>
      </c>
      <c r="AF36" s="56" t="s">
        <v>63</v>
      </c>
      <c r="AG36" s="57" t="s">
        <v>66</v>
      </c>
      <c r="AH36" s="55" t="s">
        <v>62</v>
      </c>
      <c r="AI36" s="57" t="s">
        <v>66</v>
      </c>
      <c r="AJ36" s="58" t="s">
        <v>69</v>
      </c>
      <c r="AK36" s="57" t="s">
        <v>66</v>
      </c>
      <c r="AL36" s="59" t="s">
        <v>64</v>
      </c>
      <c r="AM36" s="55" t="s">
        <v>62</v>
      </c>
      <c r="AN36" s="57" t="s">
        <v>66</v>
      </c>
      <c r="AO36" s="60" t="s">
        <v>61</v>
      </c>
      <c r="AP36" s="57" t="s">
        <v>66</v>
      </c>
      <c r="AQ36" s="61" t="s">
        <v>65</v>
      </c>
      <c r="AR36" s="57" t="s">
        <v>66</v>
      </c>
      <c r="AS36" s="55" t="s">
        <v>62</v>
      </c>
      <c r="AT36" s="56" t="s">
        <v>63</v>
      </c>
      <c r="AU36" s="57" t="s">
        <v>66</v>
      </c>
      <c r="AV36" s="58" t="s">
        <v>69</v>
      </c>
      <c r="AW36" s="57" t="s">
        <v>66</v>
      </c>
      <c r="AX36" s="55" t="s">
        <v>62</v>
      </c>
      <c r="AY36" s="57" t="s">
        <v>66</v>
      </c>
      <c r="AZ36" s="59" t="s">
        <v>64</v>
      </c>
      <c r="BA36" s="58" t="s">
        <v>69</v>
      </c>
      <c r="BB36" s="56" t="s">
        <v>63</v>
      </c>
      <c r="BC36" s="60" t="s">
        <v>61</v>
      </c>
      <c r="BD36" s="62" t="s">
        <v>67</v>
      </c>
      <c r="BE36" s="61" t="s">
        <v>65</v>
      </c>
      <c r="BF36" s="59" t="s">
        <v>64</v>
      </c>
      <c r="BG36" s="63" t="s">
        <v>68</v>
      </c>
      <c r="BH36" s="57" t="s">
        <v>66</v>
      </c>
      <c r="BI36" s="55" t="s">
        <v>62</v>
      </c>
      <c r="BJ36" s="56" t="s">
        <v>63</v>
      </c>
      <c r="BK36" s="57" t="s">
        <v>66</v>
      </c>
      <c r="BL36" s="55" t="s">
        <v>62</v>
      </c>
      <c r="BM36" s="57" t="s">
        <v>66</v>
      </c>
      <c r="BN36" s="58" t="s">
        <v>69</v>
      </c>
      <c r="BO36" s="57" t="s">
        <v>66</v>
      </c>
      <c r="BP36" s="59" t="s">
        <v>64</v>
      </c>
      <c r="BQ36" s="61" t="s">
        <v>65</v>
      </c>
      <c r="BR36" s="57" t="s">
        <v>66</v>
      </c>
      <c r="BS36" s="60" t="s">
        <v>61</v>
      </c>
      <c r="BT36" s="57" t="s">
        <v>66</v>
      </c>
      <c r="BU36" s="61" t="s">
        <v>65</v>
      </c>
      <c r="BV36" s="57" t="s">
        <v>66</v>
      </c>
      <c r="BW36" s="55" t="s">
        <v>62</v>
      </c>
      <c r="BX36" s="61" t="s">
        <v>65</v>
      </c>
      <c r="BY36" s="57" t="s">
        <v>66</v>
      </c>
      <c r="BZ36" s="58" t="s">
        <v>69</v>
      </c>
      <c r="CA36" s="57" t="s">
        <v>66</v>
      </c>
      <c r="CB36" s="55" t="s">
        <v>62</v>
      </c>
      <c r="CC36" s="57" t="s">
        <v>66</v>
      </c>
      <c r="CD36" s="59" t="s">
        <v>64</v>
      </c>
      <c r="CE36" s="58" t="s">
        <v>69</v>
      </c>
      <c r="CF36" s="56" t="s">
        <v>63</v>
      </c>
      <c r="CG36" s="60" t="s">
        <v>61</v>
      </c>
      <c r="CH36" s="62" t="s">
        <v>67</v>
      </c>
      <c r="CI36" s="61" t="s">
        <v>65</v>
      </c>
      <c r="CJ36" s="59" t="s">
        <v>64</v>
      </c>
      <c r="CK36" s="63" t="s">
        <v>68</v>
      </c>
      <c r="CL36" s="59" t="s">
        <v>64</v>
      </c>
      <c r="CM36" s="55" t="s">
        <v>62</v>
      </c>
    </row>
    <row r="37" spans="1:91" ht="15" customHeight="1" x14ac:dyDescent="0.3"/>
    <row r="38" spans="1:91" ht="15" customHeight="1" x14ac:dyDescent="0.3"/>
    <row r="39" spans="1:91" ht="15" customHeight="1" x14ac:dyDescent="0.3">
      <c r="A39" s="21" t="s">
        <v>24</v>
      </c>
      <c r="B39" s="21" t="s">
        <v>25</v>
      </c>
      <c r="C39" s="21" t="s">
        <v>26</v>
      </c>
      <c r="D39" s="21" t="s">
        <v>27</v>
      </c>
      <c r="F39" s="43"/>
      <c r="G39" s="44" t="s">
        <v>31</v>
      </c>
    </row>
    <row r="40" spans="1:91" ht="15" customHeight="1" x14ac:dyDescent="0.3">
      <c r="A40" s="15" t="s">
        <v>61</v>
      </c>
      <c r="B40" s="22">
        <f>'Cálculo 70-30 (15 min)'!H4</f>
        <v>171</v>
      </c>
      <c r="C40" s="22">
        <f>COUNTIF($B$7:$CM$36,A40)</f>
        <v>171</v>
      </c>
      <c r="D40" s="23">
        <f>C40-B40</f>
        <v>0</v>
      </c>
      <c r="F40" s="44">
        <v>1</v>
      </c>
      <c r="G40" s="17" t="s">
        <v>62</v>
      </c>
    </row>
    <row r="41" spans="1:91" ht="15" customHeight="1" x14ac:dyDescent="0.3">
      <c r="A41" s="17" t="s">
        <v>62</v>
      </c>
      <c r="B41" s="22">
        <f>'Cálculo 70-30 (15 min)'!H5</f>
        <v>429</v>
      </c>
      <c r="C41" s="22">
        <f t="shared" ref="C41:C45" si="0">COUNTIF($B$7:$CM$36,A41)</f>
        <v>429</v>
      </c>
      <c r="D41" s="23">
        <f t="shared" ref="D41:D45" si="1">C41-B41</f>
        <v>0</v>
      </c>
      <c r="F41" s="44">
        <v>2</v>
      </c>
      <c r="G41" s="50" t="s">
        <v>66</v>
      </c>
    </row>
    <row r="42" spans="1:91" ht="15" customHeight="1" x14ac:dyDescent="0.3">
      <c r="A42" s="20" t="s">
        <v>63</v>
      </c>
      <c r="B42" s="22">
        <f>'Cálculo 70-30 (15 min)'!H6</f>
        <v>228</v>
      </c>
      <c r="C42" s="22">
        <f t="shared" si="0"/>
        <v>228</v>
      </c>
      <c r="D42" s="23">
        <f t="shared" si="1"/>
        <v>0</v>
      </c>
      <c r="F42" s="44">
        <v>3</v>
      </c>
      <c r="G42" s="39" t="s">
        <v>68</v>
      </c>
    </row>
    <row r="43" spans="1:91" ht="15" customHeight="1" x14ac:dyDescent="0.3">
      <c r="A43" s="18" t="s">
        <v>64</v>
      </c>
      <c r="B43" s="22">
        <f>'Cálculo 70-30 (15 min)'!H7</f>
        <v>277</v>
      </c>
      <c r="C43" s="22">
        <f t="shared" si="0"/>
        <v>277</v>
      </c>
      <c r="D43" s="23">
        <f t="shared" si="1"/>
        <v>0</v>
      </c>
      <c r="F43" s="44">
        <v>4</v>
      </c>
      <c r="G43" s="18" t="s">
        <v>64</v>
      </c>
    </row>
    <row r="44" spans="1:91" ht="15" customHeight="1" x14ac:dyDescent="0.3">
      <c r="A44" s="19" t="s">
        <v>65</v>
      </c>
      <c r="B44" s="22">
        <f>'Cálculo 70-30 (15 min)'!H8</f>
        <v>249</v>
      </c>
      <c r="C44" s="22">
        <f t="shared" si="0"/>
        <v>249</v>
      </c>
      <c r="D44" s="23">
        <f t="shared" si="1"/>
        <v>0</v>
      </c>
      <c r="F44" s="44">
        <v>5</v>
      </c>
      <c r="G44" s="19" t="s">
        <v>65</v>
      </c>
    </row>
    <row r="45" spans="1:91" ht="15" customHeight="1" x14ac:dyDescent="0.3">
      <c r="A45" s="16" t="s">
        <v>66</v>
      </c>
      <c r="B45" s="22">
        <f>'Cálculo 70-30 (15 min)'!H9</f>
        <v>898</v>
      </c>
      <c r="C45" s="22">
        <f t="shared" si="0"/>
        <v>898</v>
      </c>
      <c r="D45" s="23">
        <f t="shared" si="1"/>
        <v>0</v>
      </c>
      <c r="F45" s="44">
        <v>6</v>
      </c>
      <c r="G45" s="38" t="s">
        <v>67</v>
      </c>
    </row>
    <row r="46" spans="1:91" ht="15" customHeight="1" x14ac:dyDescent="0.3">
      <c r="A46" s="40" t="s">
        <v>69</v>
      </c>
      <c r="B46" s="22">
        <f>'Cálculo 70-30 (15 min)'!H10</f>
        <v>263</v>
      </c>
      <c r="C46" s="22">
        <f>COUNTIF($B$7:$CM$36,A46)</f>
        <v>263</v>
      </c>
      <c r="D46" s="23">
        <f t="shared" ref="D46:D51" si="2">C46-B46</f>
        <v>0</v>
      </c>
      <c r="F46" s="44">
        <v>7</v>
      </c>
      <c r="G46" s="15" t="s">
        <v>61</v>
      </c>
    </row>
    <row r="47" spans="1:91" ht="15" customHeight="1" x14ac:dyDescent="0.3">
      <c r="A47" s="38" t="s">
        <v>67</v>
      </c>
      <c r="B47" s="22">
        <f>'Cálculo 70-30 (15 min)'!H11</f>
        <v>90</v>
      </c>
      <c r="C47" s="22">
        <f>COUNTIF($B$7:$CM$36,A47)</f>
        <v>90</v>
      </c>
      <c r="D47" s="23">
        <f t="shared" si="2"/>
        <v>0</v>
      </c>
      <c r="F47" s="44">
        <v>8</v>
      </c>
      <c r="G47" s="20" t="s">
        <v>63</v>
      </c>
    </row>
    <row r="48" spans="1:91" ht="15" customHeight="1" x14ac:dyDescent="0.3">
      <c r="A48" s="39" t="s">
        <v>68</v>
      </c>
      <c r="B48" s="22">
        <f>'Cálculo 70-30 (15 min)'!H12</f>
        <v>90</v>
      </c>
      <c r="C48" s="22">
        <f>COUNTIF($B$7:$CM$36,A48)</f>
        <v>90</v>
      </c>
      <c r="D48" s="23">
        <f t="shared" si="2"/>
        <v>0</v>
      </c>
      <c r="F48" s="44">
        <v>9</v>
      </c>
      <c r="G48" s="40" t="s">
        <v>69</v>
      </c>
    </row>
    <row r="49" spans="1:12" ht="15" customHeight="1" x14ac:dyDescent="0.3">
      <c r="A49" s="41" t="s">
        <v>70</v>
      </c>
      <c r="B49" s="22">
        <f>'Cálculo 70-30 (15 min)'!H13</f>
        <v>0</v>
      </c>
      <c r="C49" s="22">
        <f>COUNTIF($B$7:$CM$36,A49)</f>
        <v>0</v>
      </c>
      <c r="D49" s="23">
        <f t="shared" si="2"/>
        <v>0</v>
      </c>
      <c r="F49" s="44">
        <v>10</v>
      </c>
      <c r="G49" s="41" t="s">
        <v>70</v>
      </c>
    </row>
    <row r="50" spans="1:12" ht="15" customHeight="1" x14ac:dyDescent="0.3">
      <c r="A50" s="42" t="s">
        <v>28</v>
      </c>
      <c r="B50" s="22">
        <f>'Cálculo 70-30 (15 min)'!C17</f>
        <v>5</v>
      </c>
      <c r="C50" s="22">
        <f>COUNTIF($B$7:$CM$36,A50)</f>
        <v>5</v>
      </c>
      <c r="D50" s="23">
        <f t="shared" si="2"/>
        <v>0</v>
      </c>
      <c r="K50" s="1"/>
      <c r="L50" s="1"/>
    </row>
    <row r="51" spans="1:12" ht="15" customHeight="1" x14ac:dyDescent="0.3">
      <c r="A51" s="11" t="s">
        <v>14</v>
      </c>
      <c r="B51" s="45">
        <f>SUM(B40:B50)</f>
        <v>2700</v>
      </c>
      <c r="C51" s="11">
        <f>SUM(C40:C50)</f>
        <v>2700</v>
      </c>
      <c r="D51" s="46">
        <f t="shared" si="2"/>
        <v>0</v>
      </c>
    </row>
    <row r="52" spans="1:12" ht="15" customHeight="1" x14ac:dyDescent="0.3"/>
    <row r="53" spans="1:12" ht="15" customHeight="1" x14ac:dyDescent="0.3"/>
  </sheetData>
  <mergeCells count="1">
    <mergeCell ref="A4:A6"/>
  </mergeCells>
  <conditionalFormatting sqref="D40:D50">
    <cfRule type="cellIs" dxfId="1" priority="2" operator="equal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5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Premisas PE (15 min)</vt:lpstr>
      <vt:lpstr>Cálculo 70-30 (15 min)</vt:lpstr>
      <vt:lpstr>Modelo Campaña 0CI 90 días</vt:lpstr>
      <vt:lpstr>'Cálculo 70-30 (15 min)'!Área_de_impresión</vt:lpstr>
      <vt:lpstr>'Modelo Campaña 0CI 90 días'!Área_de_impresión</vt:lpstr>
      <vt:lpstr>'Premisas PE (15 min)'!Área_de_impresión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angeles.vazquez@ine.mx</dc:creator>
  <cp:lastModifiedBy>AVA</cp:lastModifiedBy>
  <dcterms:created xsi:type="dcterms:W3CDTF">2020-10-05T06:21:42Z</dcterms:created>
  <dcterms:modified xsi:type="dcterms:W3CDTF">2026-09-08T02:54:33Z</dcterms:modified>
</cp:coreProperties>
</file>